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37" i="1"/>
  <c r="G36"/>
  <c r="G35"/>
  <c r="G34"/>
  <c r="G32"/>
  <c r="G23"/>
  <c r="G20"/>
  <c r="G19"/>
  <c r="G18"/>
  <c r="G16"/>
  <c r="F15"/>
  <c r="F14" s="1"/>
  <c r="H15"/>
  <c r="H14" s="1"/>
  <c r="I15"/>
  <c r="I14" s="1"/>
  <c r="E16"/>
  <c r="E17"/>
  <c r="J17" s="1"/>
  <c r="E18"/>
  <c r="J18" s="1"/>
  <c r="E19"/>
  <c r="J19" s="1"/>
  <c r="E20"/>
  <c r="E21"/>
  <c r="J21" s="1"/>
  <c r="E22"/>
  <c r="J22" s="1"/>
  <c r="E23"/>
  <c r="E24"/>
  <c r="J24" s="1"/>
  <c r="E25"/>
  <c r="J25" s="1"/>
  <c r="E26"/>
  <c r="J26" s="1"/>
  <c r="E27"/>
  <c r="J27" s="1"/>
  <c r="J28"/>
  <c r="E29"/>
  <c r="J29" s="1"/>
  <c r="E30"/>
  <c r="J30" s="1"/>
  <c r="E31"/>
  <c r="J31" s="1"/>
  <c r="E32"/>
  <c r="J32" s="1"/>
  <c r="E33"/>
  <c r="J33" s="1"/>
  <c r="J34"/>
  <c r="E35"/>
  <c r="J35" s="1"/>
  <c r="J36"/>
  <c r="J37"/>
  <c r="J38"/>
  <c r="E39"/>
  <c r="J39" s="1"/>
  <c r="E40"/>
  <c r="J40" s="1"/>
  <c r="E41"/>
  <c r="J41" s="1"/>
  <c r="J42"/>
  <c r="J43"/>
  <c r="E44"/>
  <c r="J44" s="1"/>
  <c r="F46"/>
  <c r="F45" s="1"/>
  <c r="H46"/>
  <c r="H45" s="1"/>
  <c r="I46"/>
  <c r="I45" s="1"/>
  <c r="E47"/>
  <c r="E48"/>
  <c r="J48" s="1"/>
  <c r="E49"/>
  <c r="J49" s="1"/>
  <c r="E50"/>
  <c r="J50" s="1"/>
  <c r="J51"/>
  <c r="J52"/>
  <c r="E53"/>
  <c r="J53" s="1"/>
  <c r="E54"/>
  <c r="G54"/>
  <c r="E55"/>
  <c r="J55" s="1"/>
  <c r="E56"/>
  <c r="J56" s="1"/>
  <c r="E57"/>
  <c r="J57" s="1"/>
  <c r="E58"/>
  <c r="J58" s="1"/>
  <c r="J59"/>
  <c r="E60"/>
  <c r="J60" s="1"/>
  <c r="E61"/>
  <c r="J61" s="1"/>
  <c r="J62"/>
  <c r="E63"/>
  <c r="J63" s="1"/>
  <c r="E64"/>
  <c r="J64" s="1"/>
  <c r="J65"/>
  <c r="E66"/>
  <c r="J66" s="1"/>
  <c r="E67"/>
  <c r="J67" s="1"/>
  <c r="E68"/>
  <c r="J68" s="1"/>
  <c r="E69"/>
  <c r="J69" s="1"/>
  <c r="G70"/>
  <c r="J70" s="1"/>
  <c r="F72"/>
  <c r="F71" s="1"/>
  <c r="F79" s="1"/>
  <c r="E73"/>
  <c r="J74"/>
  <c r="E75"/>
  <c r="J75" s="1"/>
  <c r="E76"/>
  <c r="J76" s="1"/>
  <c r="E77"/>
  <c r="J77" s="1"/>
  <c r="E78"/>
  <c r="J78" s="1"/>
  <c r="J23" l="1"/>
  <c r="J20"/>
  <c r="G15"/>
  <c r="G14" s="1"/>
  <c r="G79" s="1"/>
  <c r="E72"/>
  <c r="E71" s="1"/>
  <c r="E46"/>
  <c r="J73"/>
  <c r="G46"/>
  <c r="G45" s="1"/>
  <c r="E15"/>
  <c r="E14" s="1"/>
  <c r="J72"/>
  <c r="E45"/>
  <c r="J45" s="1"/>
  <c r="J46"/>
  <c r="J47"/>
  <c r="J54"/>
  <c r="J16"/>
  <c r="J15" l="1"/>
  <c r="J14"/>
  <c r="J71"/>
  <c r="E79"/>
  <c r="J79" s="1"/>
</calcChain>
</file>

<file path=xl/sharedStrings.xml><?xml version="1.0" encoding="utf-8"?>
<sst xmlns="http://schemas.openxmlformats.org/spreadsheetml/2006/main" count="263" uniqueCount="216">
  <si>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</si>
  <si>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</si>
  <si>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</si>
  <si>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</si>
  <si>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</si>
  <si>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</si>
  <si>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</si>
  <si>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</si>
  <si>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видатки розвитку</t>
  </si>
  <si>
    <t>Спеціальний фонд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</si>
  <si>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</si>
  <si>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</si>
  <si>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</si>
  <si>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</si>
  <si>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</si>
  <si>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</si>
  <si>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</si>
  <si>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</si>
  <si>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</si>
  <si>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</si>
  <si>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</si>
  <si>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</si>
  <si>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</si>
  <si>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</si>
  <si>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</si>
  <si>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</si>
  <si>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</si>
  <si>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</si>
  <si>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</si>
  <si>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</si>
  <si>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</si>
  <si>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</si>
  <si>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</si>
  <si>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</si>
  <si>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</si>
  <si>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</si>
  <si>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</si>
  <si>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</si>
  <si>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</si>
  <si>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</si>
  <si>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</si>
  <si>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</si>
  <si>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</si>
  <si>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</si>
  <si>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</si>
  <si>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</si>
  <si>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</si>
  <si>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</si>
  <si>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</si>
  <si>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</si>
  <si>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</si>
  <si>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</si>
  <si>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</si>
  <si>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</si>
  <si>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</si>
  <si>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</si>
  <si>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</si>
  <si>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</si>
  <si>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</si>
  <si>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</si>
  <si>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</si>
  <si>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</si>
  <si>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</si>
  <si>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</si>
  <si>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</si>
  <si>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</si>
  <si>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</si>
  <si>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</si>
  <si>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</si>
  <si>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</si>
  <si>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</si>
  <si>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</si>
  <si>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</si>
  <si>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</si>
  <si>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</si>
  <si>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</si>
  <si>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</si>
  <si>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</si>
  <si>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</si>
  <si>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</si>
  <si>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</si>
  <si>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</si>
  <si>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</si>
  <si>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</si>
  <si>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</si>
  <si>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</si>
  <si>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</si>
  <si>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</si>
  <si>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</si>
  <si>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</si>
  <si>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</si>
  <si>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</si>
  <si>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</si>
  <si>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</si>
  <si>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</si>
  <si>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</si>
  <si>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</si>
  <si>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</si>
  <si>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</si>
  <si>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</si>
  <si>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</si>
  <si>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</si>
  <si>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</si>
  <si>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</si>
  <si>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</si>
  <si>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</si>
  <si>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</si>
  <si>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</si>
  <si>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0118311</t>
  </si>
  <si>
    <t>0511</t>
  </si>
  <si>
    <t>8311</t>
  </si>
  <si>
    <t>Охорона та раціональне використання природних ресурсів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</si>
  <si>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</si>
  <si>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</si>
  <si>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</si>
  <si>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</si>
  <si>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</si>
  <si>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</si>
  <si>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</si>
  <si>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</si>
  <si>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</si>
  <si>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</si>
  <si>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</si>
  <si>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</si>
  <si>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</si>
  <si>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</si>
  <si>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</si>
  <si>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</si>
  <si>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</si>
  <si>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</si>
  <si>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</si>
  <si>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</si>
  <si>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</si>
  <si>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</si>
  <si>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</si>
  <si>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</si>
  <si>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</si>
  <si>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</si>
  <si>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</si>
  <si>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</si>
  <si>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</si>
  <si>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</si>
  <si>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</si>
  <si>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0611130</t>
  </si>
  <si>
    <t>0990</t>
  </si>
  <si>
    <t>1130</t>
  </si>
  <si>
    <t>Методичне забезпечення діяльності закладів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</si>
  <si>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</si>
  <si>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</si>
  <si>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</si>
  <si>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</si>
  <si>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</si>
  <si>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</si>
  <si>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</si>
  <si>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</si>
  <si>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</si>
  <si>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</si>
  <si>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</si>
  <si>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</si>
  <si>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</si>
  <si>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</si>
  <si>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</si>
  <si>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</si>
  <si>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</si>
  <si>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</si>
  <si>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</si>
  <si>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</si>
  <si>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</si>
  <si>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</si>
  <si>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</si>
  <si>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</si>
  <si>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</si>
  <si>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0824</t>
  </si>
  <si>
    <t>4030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</si>
  <si>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</si>
  <si>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</si>
  <si>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</si>
  <si>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</si>
  <si>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</si>
  <si>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</si>
  <si>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</si>
  <si>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</si>
  <si>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</si>
  <si>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</si>
  <si>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</si>
  <si>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</si>
  <si>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</si>
  <si>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</si>
  <si>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</si>
  <si>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</si>
  <si>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</si>
  <si>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</si>
  <si>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</si>
  <si>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</si>
  <si>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</si>
  <si>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</si>
  <si>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</si>
  <si>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</si>
  <si>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</si>
  <si>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</si>
  <si>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</si>
  <si>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</si>
  <si>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</si>
  <si>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</si>
  <si>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</si>
  <si>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</si>
  <si>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</si>
  <si>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</si>
  <si>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</si>
  <si>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 xml:space="preserve">Звіт про виконання </t>
  </si>
  <si>
    <t>видаткової частини місцевого бюджету на 2021 рік</t>
  </si>
  <si>
    <t>Забезпечення діяльності інших закладів в галузі культури і мистецтва</t>
  </si>
  <si>
    <t>0614081</t>
  </si>
  <si>
    <t>0618220</t>
  </si>
  <si>
    <t>0117700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</si>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</sst>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82"/>
  <sheetViews>
    <sheetView tabSelected="1" topLeftCell="A25" workbookViewId="0">
      <selection activeCell="G38" sqref="G38"/>
    </sheetView>
  </sheetViews>
  <sheetFormatPr defaultRowHeight="12.75"/>
  <cols>
    <col min="1" max="3" width="12" customWidth="1"/>
    <col min="4" max="4" width="40.7109375" customWidth="1"/>
    <col min="5" max="10" width="13.7109375" customWidth="1"/>
  </cols>
  <sheetData>
    <row r="5" spans="1:10">
      <c r="A5" s="22" t="s">
        <v>209</v>
      </c>
      <c r="B5" s="22"/>
      <c r="C5" s="22"/>
      <c r="D5" s="22"/>
      <c r="E5" s="22"/>
      <c r="F5" s="22"/>
      <c r="G5" s="22"/>
      <c r="H5" s="22"/>
      <c r="I5" s="22"/>
      <c r="J5" s="22"/>
    </row>
    <row r="6" spans="1:10">
      <c r="A6" s="22" t="s">
        <v>210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>
      <c r="A7" s="20" t="s">
        <v>207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19" t="s">
        <v>208</v>
      </c>
      <c r="J8" s="1" t="s">
        <v>0</v>
      </c>
    </row>
    <row r="9" spans="1:10" ht="12.75" customHeight="1">
      <c r="A9" s="23" t="s">
        <v>1</v>
      </c>
      <c r="B9" s="23" t="s">
        <v>2</v>
      </c>
      <c r="C9" s="23" t="s">
        <v>3</v>
      </c>
      <c r="D9" s="26" t="s">
        <v>4</v>
      </c>
      <c r="E9" s="29" t="s">
        <v>5</v>
      </c>
      <c r="F9" s="30"/>
      <c r="G9" s="29" t="s">
        <v>9</v>
      </c>
      <c r="H9" s="30"/>
      <c r="I9" s="34"/>
      <c r="J9" s="31" t="s">
        <v>10</v>
      </c>
    </row>
    <row r="10" spans="1:10" ht="12.75" customHeight="1">
      <c r="A10" s="24"/>
      <c r="B10" s="24"/>
      <c r="C10" s="24"/>
      <c r="D10" s="27"/>
      <c r="E10" s="31" t="s">
        <v>6</v>
      </c>
      <c r="F10" s="26" t="s">
        <v>7</v>
      </c>
      <c r="G10" s="31" t="s">
        <v>6</v>
      </c>
      <c r="H10" s="26" t="s">
        <v>7</v>
      </c>
      <c r="I10" s="26" t="s">
        <v>8</v>
      </c>
      <c r="J10" s="32"/>
    </row>
    <row r="11" spans="1:10" ht="12.75" customHeight="1">
      <c r="A11" s="24"/>
      <c r="B11" s="24"/>
      <c r="C11" s="24"/>
      <c r="D11" s="27"/>
      <c r="E11" s="32"/>
      <c r="F11" s="27"/>
      <c r="G11" s="32"/>
      <c r="H11" s="27"/>
      <c r="I11" s="27"/>
      <c r="J11" s="32"/>
    </row>
    <row r="12" spans="1:10" ht="44.25" customHeight="1">
      <c r="A12" s="25"/>
      <c r="B12" s="25"/>
      <c r="C12" s="25"/>
      <c r="D12" s="28"/>
      <c r="E12" s="33"/>
      <c r="F12" s="28"/>
      <c r="G12" s="33"/>
      <c r="H12" s="28"/>
      <c r="I12" s="28"/>
      <c r="J12" s="33"/>
    </row>
    <row r="13" spans="1:10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5">
        <v>10</v>
      </c>
      <c r="H13" s="4">
        <v>12</v>
      </c>
      <c r="I13" s="4">
        <v>15</v>
      </c>
      <c r="J13" s="5">
        <v>16</v>
      </c>
    </row>
    <row r="14" spans="1:10">
      <c r="A14" s="6" t="s">
        <v>11</v>
      </c>
      <c r="B14" s="7"/>
      <c r="C14" s="8"/>
      <c r="D14" s="9" t="s">
        <v>12</v>
      </c>
      <c r="E14" s="10">
        <f t="shared" ref="E14:I14" si="0">E15</f>
        <v>19650565.039999999</v>
      </c>
      <c r="F14" s="11">
        <f t="shared" si="0"/>
        <v>19650565.039999999</v>
      </c>
      <c r="G14" s="10">
        <f t="shared" si="0"/>
        <v>443273.26</v>
      </c>
      <c r="H14" s="11">
        <f t="shared" si="0"/>
        <v>419673.26</v>
      </c>
      <c r="I14" s="11">
        <f t="shared" si="0"/>
        <v>23600</v>
      </c>
      <c r="J14" s="10">
        <f t="shared" ref="J14:J45" si="1">E14+G14</f>
        <v>20093838.300000001</v>
      </c>
    </row>
    <row r="15" spans="1:10">
      <c r="A15" s="6" t="s">
        <v>13</v>
      </c>
      <c r="B15" s="7"/>
      <c r="C15" s="8"/>
      <c r="D15" s="9" t="s">
        <v>12</v>
      </c>
      <c r="E15" s="10">
        <f>E16+E17+E18+E19+E20+E21+E22+E23+E24+E25+E26+E27+E28+E29+E30+E31+E32+E33+E34+E35+E36+E37+E38+E39+E40+E41+E42+E43+E44</f>
        <v>19650565.039999999</v>
      </c>
      <c r="F15" s="11">
        <f>SUM(F16:F44)</f>
        <v>19650565.039999999</v>
      </c>
      <c r="G15" s="10">
        <f>G16+G17+G18+G19+G20+G21+G22+G23+G24+G26+G27+G28+G29+G30+G31+G32+G33+G34+G35+G36+G37+G38+G39+G40+G41+G42+G43+G44</f>
        <v>443273.26</v>
      </c>
      <c r="H15" s="11">
        <f>H16+H17+H18+H19+H20+H21+H22+H23+H24+H25+H26+H27+H28+H29+H30+H31+H32+H33+H34+H35+H36+H37+H38+H39+H40+H41+H42+H43+H44</f>
        <v>419673.26</v>
      </c>
      <c r="I15" s="11">
        <f>I16+I17+I18+I19+I20+I21+I22+I23+I24+I25+I26+I27+I28+I29+I30+I31+I32+I33+I34+I35+I36+I37+I38+I39+I40+I41+I42+I43+I44</f>
        <v>23600</v>
      </c>
      <c r="J15" s="10">
        <f t="shared" si="1"/>
        <v>20093838.300000001</v>
      </c>
    </row>
    <row r="16" spans="1:10" ht="63.75">
      <c r="A16" s="12" t="s">
        <v>14</v>
      </c>
      <c r="B16" s="12" t="s">
        <v>16</v>
      </c>
      <c r="C16" s="13" t="s">
        <v>15</v>
      </c>
      <c r="D16" s="14" t="s">
        <v>17</v>
      </c>
      <c r="E16" s="15">
        <f t="shared" ref="E16:E27" si="2">F16</f>
        <v>6754973.2000000002</v>
      </c>
      <c r="F16" s="16">
        <v>6754973.2000000002</v>
      </c>
      <c r="G16" s="15">
        <f>H16</f>
        <v>56738.42</v>
      </c>
      <c r="H16" s="16">
        <v>56738.42</v>
      </c>
      <c r="I16" s="16">
        <v>0</v>
      </c>
      <c r="J16" s="15">
        <f t="shared" si="1"/>
        <v>6811711.6200000001</v>
      </c>
    </row>
    <row r="17" spans="1:10">
      <c r="A17" s="12" t="s">
        <v>18</v>
      </c>
      <c r="B17" s="12" t="s">
        <v>20</v>
      </c>
      <c r="C17" s="13" t="s">
        <v>19</v>
      </c>
      <c r="D17" s="14" t="s">
        <v>21</v>
      </c>
      <c r="E17" s="15">
        <f t="shared" si="2"/>
        <v>145406.29999999999</v>
      </c>
      <c r="F17" s="16">
        <v>145406.29999999999</v>
      </c>
      <c r="G17" s="15">
        <v>0</v>
      </c>
      <c r="H17" s="16">
        <v>0</v>
      </c>
      <c r="I17" s="16">
        <v>0</v>
      </c>
      <c r="J17" s="15">
        <f t="shared" si="1"/>
        <v>145406.29999999999</v>
      </c>
    </row>
    <row r="18" spans="1:10">
      <c r="A18" s="12" t="s">
        <v>22</v>
      </c>
      <c r="B18" s="12" t="s">
        <v>24</v>
      </c>
      <c r="C18" s="13" t="s">
        <v>23</v>
      </c>
      <c r="D18" s="14" t="s">
        <v>25</v>
      </c>
      <c r="E18" s="15">
        <f t="shared" si="2"/>
        <v>0</v>
      </c>
      <c r="F18" s="16">
        <v>0</v>
      </c>
      <c r="G18" s="15">
        <f>H18</f>
        <v>0</v>
      </c>
      <c r="H18" s="16">
        <v>0</v>
      </c>
      <c r="I18" s="16">
        <v>0</v>
      </c>
      <c r="J18" s="15">
        <f t="shared" si="1"/>
        <v>0</v>
      </c>
    </row>
    <row r="19" spans="1:10" ht="25.5">
      <c r="A19" s="12" t="s">
        <v>26</v>
      </c>
      <c r="B19" s="12" t="s">
        <v>28</v>
      </c>
      <c r="C19" s="13" t="s">
        <v>27</v>
      </c>
      <c r="D19" s="14" t="s">
        <v>29</v>
      </c>
      <c r="E19" s="15">
        <f t="shared" si="2"/>
        <v>1786501.7</v>
      </c>
      <c r="F19" s="16">
        <v>1786501.7</v>
      </c>
      <c r="G19" s="15">
        <f>H19</f>
        <v>0</v>
      </c>
      <c r="H19" s="16">
        <v>0</v>
      </c>
      <c r="I19" s="16">
        <v>0</v>
      </c>
      <c r="J19" s="15">
        <f t="shared" si="1"/>
        <v>1786501.7</v>
      </c>
    </row>
    <row r="20" spans="1:10" ht="38.25">
      <c r="A20" s="12" t="s">
        <v>30</v>
      </c>
      <c r="B20" s="12" t="s">
        <v>32</v>
      </c>
      <c r="C20" s="13" t="s">
        <v>31</v>
      </c>
      <c r="D20" s="14" t="s">
        <v>33</v>
      </c>
      <c r="E20" s="15">
        <f t="shared" si="2"/>
        <v>1244857.51</v>
      </c>
      <c r="F20" s="15">
        <v>1244857.51</v>
      </c>
      <c r="G20" s="15">
        <f>H20</f>
        <v>0</v>
      </c>
      <c r="H20" s="16">
        <v>0</v>
      </c>
      <c r="I20" s="16">
        <v>0</v>
      </c>
      <c r="J20" s="15">
        <f t="shared" si="1"/>
        <v>1244857.51</v>
      </c>
    </row>
    <row r="21" spans="1:10" ht="25.5">
      <c r="A21" s="12" t="s">
        <v>34</v>
      </c>
      <c r="B21" s="12" t="s">
        <v>36</v>
      </c>
      <c r="C21" s="13" t="s">
        <v>35</v>
      </c>
      <c r="D21" s="14" t="s">
        <v>37</v>
      </c>
      <c r="E21" s="15">
        <f t="shared" si="2"/>
        <v>0</v>
      </c>
      <c r="F21" s="15">
        <v>0</v>
      </c>
      <c r="G21" s="15">
        <v>0</v>
      </c>
      <c r="H21" s="16">
        <v>0</v>
      </c>
      <c r="I21" s="16">
        <v>0</v>
      </c>
      <c r="J21" s="15">
        <f t="shared" si="1"/>
        <v>0</v>
      </c>
    </row>
    <row r="22" spans="1:10" ht="38.25">
      <c r="A22" s="12" t="s">
        <v>38</v>
      </c>
      <c r="B22" s="12" t="s">
        <v>40</v>
      </c>
      <c r="C22" s="13" t="s">
        <v>39</v>
      </c>
      <c r="D22" s="14" t="s">
        <v>41</v>
      </c>
      <c r="E22" s="15">
        <f t="shared" si="2"/>
        <v>5750</v>
      </c>
      <c r="F22" s="16">
        <v>5750</v>
      </c>
      <c r="G22" s="15">
        <v>0</v>
      </c>
      <c r="H22" s="16">
        <v>0</v>
      </c>
      <c r="I22" s="16">
        <v>0</v>
      </c>
      <c r="J22" s="15">
        <f t="shared" si="1"/>
        <v>5750</v>
      </c>
    </row>
    <row r="23" spans="1:10" ht="51">
      <c r="A23" s="12" t="s">
        <v>42</v>
      </c>
      <c r="B23" s="12" t="s">
        <v>44</v>
      </c>
      <c r="C23" s="13" t="s">
        <v>43</v>
      </c>
      <c r="D23" s="14" t="s">
        <v>45</v>
      </c>
      <c r="E23" s="15">
        <f t="shared" si="2"/>
        <v>3123399.4</v>
      </c>
      <c r="F23" s="15">
        <v>3123399.4</v>
      </c>
      <c r="G23" s="15">
        <f>H23</f>
        <v>162994.84</v>
      </c>
      <c r="H23" s="16">
        <v>162994.84</v>
      </c>
      <c r="I23" s="16">
        <v>0</v>
      </c>
      <c r="J23" s="15">
        <f t="shared" si="1"/>
        <v>3286394.2399999998</v>
      </c>
    </row>
    <row r="24" spans="1:10" ht="25.5">
      <c r="A24" s="12" t="s">
        <v>46</v>
      </c>
      <c r="B24" s="12" t="s">
        <v>48</v>
      </c>
      <c r="C24" s="13" t="s">
        <v>47</v>
      </c>
      <c r="D24" s="14" t="s">
        <v>49</v>
      </c>
      <c r="E24" s="15">
        <f t="shared" si="2"/>
        <v>402387.11</v>
      </c>
      <c r="F24" s="15">
        <v>402387.11</v>
      </c>
      <c r="G24" s="15">
        <v>0</v>
      </c>
      <c r="H24" s="16">
        <v>0</v>
      </c>
      <c r="I24" s="16">
        <v>0</v>
      </c>
      <c r="J24" s="15">
        <f t="shared" si="1"/>
        <v>402387.11</v>
      </c>
    </row>
    <row r="25" spans="1:10">
      <c r="A25" s="12" t="s">
        <v>50</v>
      </c>
      <c r="B25" s="12" t="s">
        <v>52</v>
      </c>
      <c r="C25" s="13" t="s">
        <v>51</v>
      </c>
      <c r="D25" s="14" t="s">
        <v>53</v>
      </c>
      <c r="E25" s="15">
        <f t="shared" si="2"/>
        <v>0</v>
      </c>
      <c r="F25" s="15">
        <v>0</v>
      </c>
      <c r="G25" s="15">
        <v>0</v>
      </c>
      <c r="H25" s="16">
        <v>0</v>
      </c>
      <c r="I25" s="16">
        <v>0</v>
      </c>
      <c r="J25" s="15">
        <f t="shared" si="1"/>
        <v>0</v>
      </c>
    </row>
    <row r="26" spans="1:10" ht="25.5">
      <c r="A26" s="12" t="s">
        <v>54</v>
      </c>
      <c r="B26" s="12" t="s">
        <v>56</v>
      </c>
      <c r="C26" s="13" t="s">
        <v>55</v>
      </c>
      <c r="D26" s="14" t="s">
        <v>57</v>
      </c>
      <c r="E26" s="15">
        <f t="shared" si="2"/>
        <v>1276007</v>
      </c>
      <c r="F26" s="15">
        <v>1276007</v>
      </c>
      <c r="G26" s="15">
        <v>0</v>
      </c>
      <c r="H26" s="16">
        <v>0</v>
      </c>
      <c r="I26" s="16">
        <v>0</v>
      </c>
      <c r="J26" s="15">
        <f t="shared" si="1"/>
        <v>1276007</v>
      </c>
    </row>
    <row r="27" spans="1:10">
      <c r="A27" s="12" t="s">
        <v>58</v>
      </c>
      <c r="B27" s="12" t="s">
        <v>60</v>
      </c>
      <c r="C27" s="13" t="s">
        <v>59</v>
      </c>
      <c r="D27" s="14" t="s">
        <v>61</v>
      </c>
      <c r="E27" s="15">
        <f t="shared" si="2"/>
        <v>2440</v>
      </c>
      <c r="F27" s="15">
        <v>2440</v>
      </c>
      <c r="G27" s="15">
        <v>0</v>
      </c>
      <c r="H27" s="16">
        <v>0</v>
      </c>
      <c r="I27" s="16">
        <v>0</v>
      </c>
      <c r="J27" s="15">
        <f t="shared" si="1"/>
        <v>2440</v>
      </c>
    </row>
    <row r="28" spans="1:10" ht="51">
      <c r="A28" s="12" t="s">
        <v>62</v>
      </c>
      <c r="B28" s="12" t="s">
        <v>64</v>
      </c>
      <c r="C28" s="13" t="s">
        <v>63</v>
      </c>
      <c r="D28" s="14" t="s">
        <v>65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5">
        <f t="shared" si="1"/>
        <v>0</v>
      </c>
    </row>
    <row r="29" spans="1:10" ht="25.5">
      <c r="A29" s="12" t="s">
        <v>66</v>
      </c>
      <c r="B29" s="12" t="s">
        <v>68</v>
      </c>
      <c r="C29" s="13" t="s">
        <v>67</v>
      </c>
      <c r="D29" s="14" t="s">
        <v>69</v>
      </c>
      <c r="E29" s="15">
        <f>F29</f>
        <v>0</v>
      </c>
      <c r="F29" s="16">
        <v>0</v>
      </c>
      <c r="G29" s="15">
        <v>0</v>
      </c>
      <c r="H29" s="16">
        <v>0</v>
      </c>
      <c r="I29" s="16">
        <v>0</v>
      </c>
      <c r="J29" s="15">
        <f t="shared" si="1"/>
        <v>0</v>
      </c>
    </row>
    <row r="30" spans="1:10" ht="25.5">
      <c r="A30" s="12" t="s">
        <v>70</v>
      </c>
      <c r="B30" s="12" t="s">
        <v>71</v>
      </c>
      <c r="C30" s="13" t="s">
        <v>67</v>
      </c>
      <c r="D30" s="14" t="s">
        <v>72</v>
      </c>
      <c r="E30" s="15">
        <f>F30</f>
        <v>295655.21000000002</v>
      </c>
      <c r="F30" s="15">
        <v>295655.21000000002</v>
      </c>
      <c r="G30" s="15">
        <v>0</v>
      </c>
      <c r="H30" s="16">
        <v>0</v>
      </c>
      <c r="I30" s="16">
        <v>0</v>
      </c>
      <c r="J30" s="15">
        <f t="shared" si="1"/>
        <v>295655.21000000002</v>
      </c>
    </row>
    <row r="31" spans="1:10" ht="25.5">
      <c r="A31" s="12" t="s">
        <v>73</v>
      </c>
      <c r="B31" s="12" t="s">
        <v>74</v>
      </c>
      <c r="C31" s="13" t="s">
        <v>67</v>
      </c>
      <c r="D31" s="14" t="s">
        <v>75</v>
      </c>
      <c r="E31" s="15">
        <f>F31</f>
        <v>0</v>
      </c>
      <c r="F31" s="15">
        <v>0</v>
      </c>
      <c r="G31" s="15">
        <v>0</v>
      </c>
      <c r="H31" s="16">
        <v>0</v>
      </c>
      <c r="I31" s="16">
        <v>0</v>
      </c>
      <c r="J31" s="15">
        <f t="shared" si="1"/>
        <v>0</v>
      </c>
    </row>
    <row r="32" spans="1:10">
      <c r="A32" s="12" t="s">
        <v>76</v>
      </c>
      <c r="B32" s="12" t="s">
        <v>77</v>
      </c>
      <c r="C32" s="13" t="s">
        <v>67</v>
      </c>
      <c r="D32" s="14" t="s">
        <v>78</v>
      </c>
      <c r="E32" s="15">
        <f>F32</f>
        <v>3438185.9</v>
      </c>
      <c r="F32" s="15">
        <v>3438185.9</v>
      </c>
      <c r="G32" s="15">
        <f>H32</f>
        <v>0</v>
      </c>
      <c r="H32" s="15">
        <v>0</v>
      </c>
      <c r="I32" s="16">
        <v>0</v>
      </c>
      <c r="J32" s="15">
        <f t="shared" si="1"/>
        <v>3438185.9</v>
      </c>
    </row>
    <row r="33" spans="1:10">
      <c r="A33" s="12" t="s">
        <v>79</v>
      </c>
      <c r="B33" s="12" t="s">
        <v>81</v>
      </c>
      <c r="C33" s="13" t="s">
        <v>80</v>
      </c>
      <c r="D33" s="14" t="s">
        <v>82</v>
      </c>
      <c r="E33" s="15">
        <f>F33</f>
        <v>0</v>
      </c>
      <c r="F33" s="15">
        <v>0</v>
      </c>
      <c r="G33" s="15">
        <v>0</v>
      </c>
      <c r="H33" s="16">
        <v>0</v>
      </c>
      <c r="I33" s="16">
        <v>0</v>
      </c>
      <c r="J33" s="15">
        <f t="shared" si="1"/>
        <v>0</v>
      </c>
    </row>
    <row r="34" spans="1:10" ht="38.25">
      <c r="A34" s="12" t="s">
        <v>83</v>
      </c>
      <c r="B34" s="12" t="s">
        <v>85</v>
      </c>
      <c r="C34" s="13" t="s">
        <v>84</v>
      </c>
      <c r="D34" s="14" t="s">
        <v>86</v>
      </c>
      <c r="E34" s="15">
        <v>0</v>
      </c>
      <c r="F34" s="16">
        <v>0</v>
      </c>
      <c r="G34" s="15">
        <f>H34</f>
        <v>0</v>
      </c>
      <c r="H34" s="16">
        <v>0</v>
      </c>
      <c r="I34" s="16">
        <v>0</v>
      </c>
      <c r="J34" s="15">
        <f t="shared" si="1"/>
        <v>0</v>
      </c>
    </row>
    <row r="35" spans="1:10" ht="38.25">
      <c r="A35" s="12" t="s">
        <v>87</v>
      </c>
      <c r="B35" s="12" t="s">
        <v>89</v>
      </c>
      <c r="C35" s="13" t="s">
        <v>88</v>
      </c>
      <c r="D35" s="14" t="s">
        <v>90</v>
      </c>
      <c r="E35" s="15">
        <f>F35</f>
        <v>123582</v>
      </c>
      <c r="F35" s="15">
        <v>123582</v>
      </c>
      <c r="G35" s="15">
        <f>H35+I35</f>
        <v>0</v>
      </c>
      <c r="H35" s="16">
        <v>0</v>
      </c>
      <c r="I35" s="16">
        <v>0</v>
      </c>
      <c r="J35" s="15">
        <f t="shared" si="1"/>
        <v>123582</v>
      </c>
    </row>
    <row r="36" spans="1:10" ht="38.25">
      <c r="A36" s="12" t="s">
        <v>91</v>
      </c>
      <c r="B36" s="12" t="s">
        <v>92</v>
      </c>
      <c r="C36" s="13" t="s">
        <v>88</v>
      </c>
      <c r="D36" s="14" t="s">
        <v>93</v>
      </c>
      <c r="E36" s="15">
        <v>0</v>
      </c>
      <c r="F36" s="16">
        <v>0</v>
      </c>
      <c r="G36" s="15">
        <f>H36+I36</f>
        <v>0</v>
      </c>
      <c r="H36" s="16">
        <v>0</v>
      </c>
      <c r="I36" s="16">
        <v>0</v>
      </c>
      <c r="J36" s="15">
        <f t="shared" si="1"/>
        <v>0</v>
      </c>
    </row>
    <row r="37" spans="1:10" ht="25.5">
      <c r="A37" s="12" t="s">
        <v>94</v>
      </c>
      <c r="B37" s="12" t="s">
        <v>95</v>
      </c>
      <c r="C37" s="13" t="s">
        <v>84</v>
      </c>
      <c r="D37" s="14" t="s">
        <v>96</v>
      </c>
      <c r="E37" s="15">
        <v>0</v>
      </c>
      <c r="F37" s="16">
        <v>0</v>
      </c>
      <c r="G37" s="15">
        <f>H37+I37</f>
        <v>0</v>
      </c>
      <c r="H37" s="16">
        <v>0</v>
      </c>
      <c r="I37" s="16">
        <v>0</v>
      </c>
      <c r="J37" s="15">
        <f t="shared" si="1"/>
        <v>0</v>
      </c>
    </row>
    <row r="38" spans="1:10" ht="51">
      <c r="A38" s="12" t="s">
        <v>214</v>
      </c>
      <c r="B38" s="12">
        <v>7700</v>
      </c>
      <c r="C38" s="13"/>
      <c r="D38" s="16" t="s">
        <v>215</v>
      </c>
      <c r="E38" s="15">
        <v>0</v>
      </c>
      <c r="F38" s="16">
        <v>0</v>
      </c>
      <c r="G38" s="15">
        <v>0</v>
      </c>
      <c r="H38" s="16">
        <v>0</v>
      </c>
      <c r="I38" s="16">
        <v>0</v>
      </c>
      <c r="J38" s="15">
        <f t="shared" si="1"/>
        <v>0</v>
      </c>
    </row>
    <row r="39" spans="1:10" ht="25.5">
      <c r="A39" s="12" t="s">
        <v>97</v>
      </c>
      <c r="B39" s="12" t="s">
        <v>98</v>
      </c>
      <c r="C39" s="13" t="s">
        <v>84</v>
      </c>
      <c r="D39" s="14" t="s">
        <v>99</v>
      </c>
      <c r="E39" s="15">
        <f>F39</f>
        <v>749074.05</v>
      </c>
      <c r="F39" s="15">
        <v>749074.05</v>
      </c>
      <c r="G39" s="15">
        <v>0</v>
      </c>
      <c r="H39" s="16">
        <v>0</v>
      </c>
      <c r="I39" s="16">
        <v>0</v>
      </c>
      <c r="J39" s="15">
        <f t="shared" si="1"/>
        <v>749074.05</v>
      </c>
    </row>
    <row r="40" spans="1:10" ht="25.5">
      <c r="A40" s="12" t="s">
        <v>100</v>
      </c>
      <c r="B40" s="12" t="s">
        <v>102</v>
      </c>
      <c r="C40" s="13" t="s">
        <v>101</v>
      </c>
      <c r="D40" s="14" t="s">
        <v>103</v>
      </c>
      <c r="E40" s="15">
        <f>F40</f>
        <v>283190.96000000002</v>
      </c>
      <c r="F40" s="15">
        <v>283190.96000000002</v>
      </c>
      <c r="G40" s="15">
        <v>0</v>
      </c>
      <c r="H40" s="16">
        <v>0</v>
      </c>
      <c r="I40" s="16">
        <v>0</v>
      </c>
      <c r="J40" s="15">
        <f t="shared" si="1"/>
        <v>283190.96000000002</v>
      </c>
    </row>
    <row r="41" spans="1:10">
      <c r="A41" s="12" t="s">
        <v>104</v>
      </c>
      <c r="B41" s="12" t="s">
        <v>106</v>
      </c>
      <c r="C41" s="13" t="s">
        <v>105</v>
      </c>
      <c r="D41" s="14" t="s">
        <v>107</v>
      </c>
      <c r="E41" s="15">
        <f>F41</f>
        <v>8700</v>
      </c>
      <c r="F41" s="15">
        <v>8700</v>
      </c>
      <c r="G41" s="15">
        <v>23600</v>
      </c>
      <c r="H41" s="16">
        <v>0</v>
      </c>
      <c r="I41" s="16">
        <v>23600</v>
      </c>
      <c r="J41" s="15">
        <f t="shared" si="1"/>
        <v>32300</v>
      </c>
    </row>
    <row r="42" spans="1:10" ht="25.5">
      <c r="A42" s="12" t="s">
        <v>108</v>
      </c>
      <c r="B42" s="12" t="s">
        <v>110</v>
      </c>
      <c r="C42" s="13" t="s">
        <v>109</v>
      </c>
      <c r="D42" s="14" t="s">
        <v>111</v>
      </c>
      <c r="E42" s="15">
        <v>0</v>
      </c>
      <c r="F42" s="16">
        <v>0</v>
      </c>
      <c r="G42" s="15">
        <v>0</v>
      </c>
      <c r="H42" s="16">
        <v>0</v>
      </c>
      <c r="I42" s="16">
        <v>0</v>
      </c>
      <c r="J42" s="15">
        <f t="shared" si="1"/>
        <v>0</v>
      </c>
    </row>
    <row r="43" spans="1:10" ht="25.5">
      <c r="A43" s="12" t="s">
        <v>112</v>
      </c>
      <c r="B43" s="12" t="s">
        <v>114</v>
      </c>
      <c r="C43" s="13" t="s">
        <v>113</v>
      </c>
      <c r="D43" s="14" t="s">
        <v>115</v>
      </c>
      <c r="E43" s="15">
        <v>0</v>
      </c>
      <c r="F43" s="16">
        <v>0</v>
      </c>
      <c r="G43" s="15">
        <v>199940</v>
      </c>
      <c r="H43" s="16">
        <v>199940</v>
      </c>
      <c r="I43" s="16">
        <v>0</v>
      </c>
      <c r="J43" s="15">
        <f t="shared" si="1"/>
        <v>199940</v>
      </c>
    </row>
    <row r="44" spans="1:10" ht="25.5">
      <c r="A44" s="12" t="s">
        <v>116</v>
      </c>
      <c r="B44" s="12" t="s">
        <v>118</v>
      </c>
      <c r="C44" s="13" t="s">
        <v>117</v>
      </c>
      <c r="D44" s="14" t="s">
        <v>119</v>
      </c>
      <c r="E44" s="15">
        <f>F44</f>
        <v>10454.700000000001</v>
      </c>
      <c r="F44" s="16">
        <v>10454.700000000001</v>
      </c>
      <c r="G44" s="15">
        <v>0</v>
      </c>
      <c r="H44" s="16">
        <v>0</v>
      </c>
      <c r="I44" s="16">
        <v>0</v>
      </c>
      <c r="J44" s="15">
        <f t="shared" si="1"/>
        <v>10454.700000000001</v>
      </c>
    </row>
    <row r="45" spans="1:10" ht="38.25" customHeight="1">
      <c r="A45" s="6" t="s">
        <v>120</v>
      </c>
      <c r="B45" s="7"/>
      <c r="C45" s="8"/>
      <c r="D45" s="9" t="s">
        <v>121</v>
      </c>
      <c r="E45" s="10">
        <f t="shared" ref="E45:I45" si="3">E46</f>
        <v>88991847.260000005</v>
      </c>
      <c r="F45" s="11">
        <f t="shared" si="3"/>
        <v>88991847.260000005</v>
      </c>
      <c r="G45" s="10">
        <f t="shared" si="3"/>
        <v>8483343.2000000011</v>
      </c>
      <c r="H45" s="11">
        <f t="shared" si="3"/>
        <v>3179970.6699999995</v>
      </c>
      <c r="I45" s="11">
        <f t="shared" si="3"/>
        <v>5303372.53</v>
      </c>
      <c r="J45" s="10">
        <f t="shared" si="1"/>
        <v>97475190.460000008</v>
      </c>
    </row>
    <row r="46" spans="1:10" ht="25.5">
      <c r="A46" s="6" t="s">
        <v>122</v>
      </c>
      <c r="B46" s="7"/>
      <c r="C46" s="8"/>
      <c r="D46" s="9" t="s">
        <v>121</v>
      </c>
      <c r="E46" s="10">
        <f>E47+E48+E49+E50+E51+E52+E53+E54+E55+E56+E57+E58+E59+E60+E61+E62+E63+E64+E65+E66+E67+E68+E69+E70</f>
        <v>88991847.260000005</v>
      </c>
      <c r="F46" s="11">
        <f>F47+F48+F49+F50+F51+F52+F53+F54+F55+F55+F56+F57+F58+F59+F60+F61+F62+F63+F64+F65+F66+F67+F68+F69+F70</f>
        <v>88991847.260000005</v>
      </c>
      <c r="G46" s="10">
        <f>G47+G48+G49+G50+G51+G52+G53+G54+G55+G56+G57+G58+G59+G60+G61+G62+G63+G64+G65+G66+G67+G68+G69+G70</f>
        <v>8483343.2000000011</v>
      </c>
      <c r="H46" s="11">
        <f>H47+H48+H49+H50+H51+H52+H53+H54+H55+H56+H57+H58+H59+H60+H61+H62+H63+H64+H65+H66+H67+H68+H69+H70</f>
        <v>3179970.6699999995</v>
      </c>
      <c r="I46" s="11">
        <f>I47+I48+I49+I50+I51+I52+I53+I54+I55+I56+I57+I58+I59+I60+I61+I62+I63+I64+I65+I66+I67+I68+I69+I70</f>
        <v>5303372.53</v>
      </c>
      <c r="J46" s="10">
        <f t="shared" ref="J46:J79" si="4">E46+G46</f>
        <v>97475190.460000008</v>
      </c>
    </row>
    <row r="47" spans="1:10" ht="38.25">
      <c r="A47" s="12" t="s">
        <v>123</v>
      </c>
      <c r="B47" s="12" t="s">
        <v>124</v>
      </c>
      <c r="C47" s="13" t="s">
        <v>15</v>
      </c>
      <c r="D47" s="14" t="s">
        <v>125</v>
      </c>
      <c r="E47" s="15">
        <f>F47</f>
        <v>1489646.16</v>
      </c>
      <c r="F47" s="15">
        <v>1489646.16</v>
      </c>
      <c r="G47" s="15">
        <v>0</v>
      </c>
      <c r="H47" s="16">
        <v>0</v>
      </c>
      <c r="I47" s="16">
        <v>0</v>
      </c>
      <c r="J47" s="15">
        <f t="shared" si="4"/>
        <v>1489646.16</v>
      </c>
    </row>
    <row r="48" spans="1:10">
      <c r="A48" s="12" t="s">
        <v>126</v>
      </c>
      <c r="B48" s="12" t="s">
        <v>24</v>
      </c>
      <c r="C48" s="13" t="s">
        <v>23</v>
      </c>
      <c r="D48" s="14" t="s">
        <v>25</v>
      </c>
      <c r="E48" s="15">
        <f>F48</f>
        <v>14711389.18</v>
      </c>
      <c r="F48" s="15">
        <v>14711389.18</v>
      </c>
      <c r="G48" s="15">
        <v>1048948.44</v>
      </c>
      <c r="H48" s="16">
        <v>949611.74</v>
      </c>
      <c r="I48" s="16">
        <v>99336.7</v>
      </c>
      <c r="J48" s="15">
        <f t="shared" si="4"/>
        <v>15760337.619999999</v>
      </c>
    </row>
    <row r="49" spans="1:10" ht="25.5">
      <c r="A49" s="12" t="s">
        <v>127</v>
      </c>
      <c r="B49" s="12" t="s">
        <v>129</v>
      </c>
      <c r="C49" s="13" t="s">
        <v>128</v>
      </c>
      <c r="D49" s="14" t="s">
        <v>130</v>
      </c>
      <c r="E49" s="15">
        <f>F49</f>
        <v>13198560.779999999</v>
      </c>
      <c r="F49" s="15">
        <v>13198560.779999999</v>
      </c>
      <c r="G49" s="15">
        <v>6010636.8899999997</v>
      </c>
      <c r="H49" s="16">
        <v>1899691.89</v>
      </c>
      <c r="I49" s="16">
        <v>4110945</v>
      </c>
      <c r="J49" s="15">
        <f t="shared" si="4"/>
        <v>19209197.669999998</v>
      </c>
    </row>
    <row r="50" spans="1:10" ht="25.5">
      <c r="A50" s="12" t="s">
        <v>131</v>
      </c>
      <c r="B50" s="12" t="s">
        <v>132</v>
      </c>
      <c r="C50" s="13" t="s">
        <v>128</v>
      </c>
      <c r="D50" s="14" t="s">
        <v>130</v>
      </c>
      <c r="E50" s="15">
        <f>F50</f>
        <v>48608221.810000002</v>
      </c>
      <c r="F50" s="15">
        <v>48608221.810000002</v>
      </c>
      <c r="G50" s="15">
        <v>0</v>
      </c>
      <c r="H50" s="16">
        <v>0</v>
      </c>
      <c r="I50" s="16">
        <v>0</v>
      </c>
      <c r="J50" s="15">
        <f t="shared" si="4"/>
        <v>48608221.810000002</v>
      </c>
    </row>
    <row r="51" spans="1:10" ht="25.5">
      <c r="A51" s="12" t="s">
        <v>133</v>
      </c>
      <c r="B51" s="12" t="s">
        <v>134</v>
      </c>
      <c r="C51" s="13" t="s">
        <v>128</v>
      </c>
      <c r="D51" s="14" t="s">
        <v>130</v>
      </c>
      <c r="E51" s="15">
        <v>0</v>
      </c>
      <c r="F51" s="16">
        <v>0</v>
      </c>
      <c r="G51" s="15">
        <v>25110</v>
      </c>
      <c r="H51" s="16">
        <v>0</v>
      </c>
      <c r="I51" s="16">
        <v>25110</v>
      </c>
      <c r="J51" s="15">
        <f t="shared" si="4"/>
        <v>25110</v>
      </c>
    </row>
    <row r="52" spans="1:10" ht="25.5">
      <c r="A52" s="12" t="s">
        <v>135</v>
      </c>
      <c r="B52" s="12" t="s">
        <v>136</v>
      </c>
      <c r="C52" s="13" t="s">
        <v>128</v>
      </c>
      <c r="D52" s="14" t="s">
        <v>130</v>
      </c>
      <c r="E52" s="15">
        <v>0</v>
      </c>
      <c r="F52" s="16">
        <v>0</v>
      </c>
      <c r="G52" s="15">
        <v>147996</v>
      </c>
      <c r="H52" s="16">
        <v>0</v>
      </c>
      <c r="I52" s="15">
        <v>147996</v>
      </c>
      <c r="J52" s="15">
        <f t="shared" si="4"/>
        <v>147996</v>
      </c>
    </row>
    <row r="53" spans="1:10" ht="38.25">
      <c r="A53" s="12" t="s">
        <v>137</v>
      </c>
      <c r="B53" s="12" t="s">
        <v>39</v>
      </c>
      <c r="C53" s="13" t="s">
        <v>138</v>
      </c>
      <c r="D53" s="14" t="s">
        <v>139</v>
      </c>
      <c r="E53" s="15">
        <f t="shared" ref="E53:E58" si="5">F53</f>
        <v>2482348.86</v>
      </c>
      <c r="F53" s="15">
        <v>2482348.86</v>
      </c>
      <c r="G53" s="15">
        <v>5940</v>
      </c>
      <c r="H53" s="16">
        <v>5940</v>
      </c>
      <c r="I53" s="16">
        <v>0</v>
      </c>
      <c r="J53" s="15">
        <f t="shared" si="4"/>
        <v>2488288.86</v>
      </c>
    </row>
    <row r="54" spans="1:10" ht="25.5">
      <c r="A54" s="12" t="s">
        <v>140</v>
      </c>
      <c r="B54" s="12" t="s">
        <v>141</v>
      </c>
      <c r="C54" s="13" t="s">
        <v>138</v>
      </c>
      <c r="D54" s="14" t="s">
        <v>142</v>
      </c>
      <c r="E54" s="15">
        <f t="shared" si="5"/>
        <v>2297910.02</v>
      </c>
      <c r="F54" s="15">
        <v>2297910.02</v>
      </c>
      <c r="G54" s="15">
        <f>H54+I54</f>
        <v>227394.03</v>
      </c>
      <c r="H54" s="16">
        <v>211360.03</v>
      </c>
      <c r="I54" s="16">
        <v>16034</v>
      </c>
      <c r="J54" s="15">
        <f t="shared" si="4"/>
        <v>2525304.0499999998</v>
      </c>
    </row>
    <row r="55" spans="1:10" ht="25.5">
      <c r="A55" s="12" t="s">
        <v>143</v>
      </c>
      <c r="B55" s="12" t="s">
        <v>145</v>
      </c>
      <c r="C55" s="13" t="s">
        <v>144</v>
      </c>
      <c r="D55" s="14" t="s">
        <v>146</v>
      </c>
      <c r="E55" s="15">
        <f t="shared" si="5"/>
        <v>0</v>
      </c>
      <c r="F55" s="16">
        <v>0</v>
      </c>
      <c r="G55" s="15">
        <v>0</v>
      </c>
      <c r="H55" s="16">
        <v>0</v>
      </c>
      <c r="I55" s="16">
        <v>0</v>
      </c>
      <c r="J55" s="15">
        <f t="shared" si="4"/>
        <v>0</v>
      </c>
    </row>
    <row r="56" spans="1:10">
      <c r="A56" s="12" t="s">
        <v>147</v>
      </c>
      <c r="B56" s="12" t="s">
        <v>148</v>
      </c>
      <c r="C56" s="13" t="s">
        <v>144</v>
      </c>
      <c r="D56" s="14" t="s">
        <v>149</v>
      </c>
      <c r="E56" s="15">
        <f t="shared" si="5"/>
        <v>3620</v>
      </c>
      <c r="F56" s="16">
        <v>3620</v>
      </c>
      <c r="G56" s="15">
        <v>0</v>
      </c>
      <c r="H56" s="16">
        <v>0</v>
      </c>
      <c r="I56" s="16">
        <v>0</v>
      </c>
      <c r="J56" s="15">
        <f t="shared" si="4"/>
        <v>3620</v>
      </c>
    </row>
    <row r="57" spans="1:10" ht="25.5">
      <c r="A57" s="12" t="s">
        <v>150</v>
      </c>
      <c r="B57" s="12" t="s">
        <v>151</v>
      </c>
      <c r="C57" s="13" t="s">
        <v>144</v>
      </c>
      <c r="D57" s="14" t="s">
        <v>152</v>
      </c>
      <c r="E57" s="15">
        <f t="shared" si="5"/>
        <v>1448</v>
      </c>
      <c r="F57" s="15">
        <v>1448</v>
      </c>
      <c r="G57" s="15">
        <v>0</v>
      </c>
      <c r="H57" s="16">
        <v>0</v>
      </c>
      <c r="I57" s="16">
        <v>0</v>
      </c>
      <c r="J57" s="15">
        <f t="shared" si="4"/>
        <v>1448</v>
      </c>
    </row>
    <row r="58" spans="1:10" ht="25.5">
      <c r="A58" s="12" t="s">
        <v>153</v>
      </c>
      <c r="B58" s="12" t="s">
        <v>154</v>
      </c>
      <c r="C58" s="13" t="s">
        <v>144</v>
      </c>
      <c r="D58" s="14" t="s">
        <v>155</v>
      </c>
      <c r="E58" s="15">
        <f t="shared" si="5"/>
        <v>878595.75</v>
      </c>
      <c r="F58" s="15">
        <v>878595.75</v>
      </c>
      <c r="G58" s="15">
        <v>0</v>
      </c>
      <c r="H58" s="16">
        <v>0</v>
      </c>
      <c r="I58" s="16">
        <v>0</v>
      </c>
      <c r="J58" s="15">
        <f t="shared" si="4"/>
        <v>878595.75</v>
      </c>
    </row>
    <row r="59" spans="1:10" ht="63.75">
      <c r="A59" s="12" t="s">
        <v>156</v>
      </c>
      <c r="B59" s="12" t="s">
        <v>157</v>
      </c>
      <c r="C59" s="13" t="s">
        <v>144</v>
      </c>
      <c r="D59" s="14" t="s">
        <v>158</v>
      </c>
      <c r="E59" s="15">
        <v>0</v>
      </c>
      <c r="F59" s="15">
        <v>0</v>
      </c>
      <c r="G59" s="15">
        <v>70514.2</v>
      </c>
      <c r="H59" s="16">
        <v>0</v>
      </c>
      <c r="I59" s="15">
        <v>70514.2</v>
      </c>
      <c r="J59" s="15">
        <f t="shared" si="4"/>
        <v>70514.2</v>
      </c>
    </row>
    <row r="60" spans="1:10" ht="63.75">
      <c r="A60" s="12" t="s">
        <v>159</v>
      </c>
      <c r="B60" s="12" t="s">
        <v>160</v>
      </c>
      <c r="C60" s="13" t="s">
        <v>144</v>
      </c>
      <c r="D60" s="14" t="s">
        <v>161</v>
      </c>
      <c r="E60" s="15">
        <f>F60</f>
        <v>0</v>
      </c>
      <c r="F60" s="15">
        <v>0</v>
      </c>
      <c r="G60" s="15">
        <v>634621.78</v>
      </c>
      <c r="H60" s="16">
        <v>0</v>
      </c>
      <c r="I60" s="15">
        <v>634621.78</v>
      </c>
      <c r="J60" s="15">
        <f t="shared" si="4"/>
        <v>634621.78</v>
      </c>
    </row>
    <row r="61" spans="1:10" ht="51">
      <c r="A61" s="12" t="s">
        <v>162</v>
      </c>
      <c r="B61" s="12" t="s">
        <v>163</v>
      </c>
      <c r="C61" s="13" t="s">
        <v>144</v>
      </c>
      <c r="D61" s="14" t="s">
        <v>164</v>
      </c>
      <c r="E61" s="15">
        <f>F61</f>
        <v>163394.03</v>
      </c>
      <c r="F61" s="15">
        <v>163394.03</v>
      </c>
      <c r="G61" s="15">
        <v>153590</v>
      </c>
      <c r="H61" s="16">
        <v>0</v>
      </c>
      <c r="I61" s="16">
        <v>153590</v>
      </c>
      <c r="J61" s="15">
        <f t="shared" si="4"/>
        <v>316984.03000000003</v>
      </c>
    </row>
    <row r="62" spans="1:10">
      <c r="A62" s="12" t="s">
        <v>165</v>
      </c>
      <c r="B62" s="12" t="s">
        <v>166</v>
      </c>
      <c r="C62" s="13" t="s">
        <v>47</v>
      </c>
      <c r="D62" s="14" t="s">
        <v>167</v>
      </c>
      <c r="E62" s="15">
        <v>0</v>
      </c>
      <c r="F62" s="16">
        <v>0</v>
      </c>
      <c r="G62" s="15">
        <v>0</v>
      </c>
      <c r="H62" s="16">
        <v>0</v>
      </c>
      <c r="I62" s="16">
        <v>0</v>
      </c>
      <c r="J62" s="15">
        <f t="shared" si="4"/>
        <v>0</v>
      </c>
    </row>
    <row r="63" spans="1:10" ht="63.75">
      <c r="A63" s="12" t="s">
        <v>168</v>
      </c>
      <c r="B63" s="12" t="s">
        <v>169</v>
      </c>
      <c r="C63" s="13" t="s">
        <v>47</v>
      </c>
      <c r="D63" s="14" t="s">
        <v>170</v>
      </c>
      <c r="E63" s="15">
        <f>F63</f>
        <v>0</v>
      </c>
      <c r="F63" s="16">
        <v>0</v>
      </c>
      <c r="G63" s="15">
        <v>0</v>
      </c>
      <c r="H63" s="16">
        <v>0</v>
      </c>
      <c r="I63" s="16">
        <v>0</v>
      </c>
      <c r="J63" s="15">
        <f t="shared" si="4"/>
        <v>0</v>
      </c>
    </row>
    <row r="64" spans="1:10">
      <c r="A64" s="12" t="s">
        <v>171</v>
      </c>
      <c r="B64" s="12" t="s">
        <v>173</v>
      </c>
      <c r="C64" s="13" t="s">
        <v>172</v>
      </c>
      <c r="D64" s="14" t="s">
        <v>174</v>
      </c>
      <c r="E64" s="15">
        <f>F64</f>
        <v>1670474.99</v>
      </c>
      <c r="F64" s="16">
        <v>1670474.99</v>
      </c>
      <c r="G64" s="15">
        <v>110925.17</v>
      </c>
      <c r="H64" s="16">
        <v>77550.320000000007</v>
      </c>
      <c r="I64" s="16">
        <v>33374.85</v>
      </c>
      <c r="J64" s="15">
        <f t="shared" si="4"/>
        <v>1781400.16</v>
      </c>
    </row>
    <row r="65" spans="1:10">
      <c r="A65" s="12" t="s">
        <v>175</v>
      </c>
      <c r="B65" s="12" t="s">
        <v>176</v>
      </c>
      <c r="C65" s="13" t="s">
        <v>172</v>
      </c>
      <c r="D65" s="14" t="s">
        <v>177</v>
      </c>
      <c r="E65" s="15">
        <v>0</v>
      </c>
      <c r="F65" s="15">
        <v>0</v>
      </c>
      <c r="G65" s="15">
        <v>0</v>
      </c>
      <c r="H65" s="16">
        <v>0</v>
      </c>
      <c r="I65" s="16">
        <v>0</v>
      </c>
      <c r="J65" s="15">
        <f t="shared" si="4"/>
        <v>0</v>
      </c>
    </row>
    <row r="66" spans="1:10" ht="38.25">
      <c r="A66" s="12" t="s">
        <v>178</v>
      </c>
      <c r="B66" s="12" t="s">
        <v>180</v>
      </c>
      <c r="C66" s="13" t="s">
        <v>179</v>
      </c>
      <c r="D66" s="14" t="s">
        <v>181</v>
      </c>
      <c r="E66" s="15">
        <f>F66</f>
        <v>169491</v>
      </c>
      <c r="F66" s="15">
        <v>169491</v>
      </c>
      <c r="G66" s="15">
        <v>35486.69</v>
      </c>
      <c r="H66" s="16">
        <v>35486.69</v>
      </c>
      <c r="I66" s="16">
        <v>0</v>
      </c>
      <c r="J66" s="15">
        <f t="shared" si="4"/>
        <v>204977.69</v>
      </c>
    </row>
    <row r="67" spans="1:10" ht="38.25">
      <c r="A67" s="12" t="s">
        <v>182</v>
      </c>
      <c r="B67" s="12" t="s">
        <v>183</v>
      </c>
      <c r="C67" s="13" t="s">
        <v>63</v>
      </c>
      <c r="D67" s="14" t="s">
        <v>184</v>
      </c>
      <c r="E67" s="15">
        <f>F67</f>
        <v>985981.5</v>
      </c>
      <c r="F67" s="15">
        <v>985981.5</v>
      </c>
      <c r="G67" s="15">
        <v>12180</v>
      </c>
      <c r="H67" s="16">
        <v>330</v>
      </c>
      <c r="I67" s="16">
        <v>11850</v>
      </c>
      <c r="J67" s="15">
        <f t="shared" si="4"/>
        <v>998161.5</v>
      </c>
    </row>
    <row r="68" spans="1:10" ht="51">
      <c r="A68" s="12" t="s">
        <v>185</v>
      </c>
      <c r="B68" s="12" t="s">
        <v>64</v>
      </c>
      <c r="C68" s="13" t="s">
        <v>63</v>
      </c>
      <c r="D68" s="14" t="s">
        <v>65</v>
      </c>
      <c r="E68" s="15">
        <f>F68</f>
        <v>44733.26</v>
      </c>
      <c r="F68" s="15">
        <v>44733.26</v>
      </c>
      <c r="G68" s="15">
        <v>0</v>
      </c>
      <c r="H68" s="16">
        <v>0</v>
      </c>
      <c r="I68" s="16">
        <v>0</v>
      </c>
      <c r="J68" s="15">
        <f t="shared" si="4"/>
        <v>44733.26</v>
      </c>
    </row>
    <row r="69" spans="1:10" ht="25.5">
      <c r="A69" s="21" t="s">
        <v>212</v>
      </c>
      <c r="B69" s="12">
        <v>4081</v>
      </c>
      <c r="C69" s="13"/>
      <c r="D69" s="16" t="s">
        <v>211</v>
      </c>
      <c r="E69" s="15">
        <f>F69</f>
        <v>2186331.92</v>
      </c>
      <c r="F69" s="16">
        <v>2186331.92</v>
      </c>
      <c r="G69" s="15">
        <v>0</v>
      </c>
      <c r="H69" s="16">
        <v>0</v>
      </c>
      <c r="I69" s="15">
        <v>0</v>
      </c>
      <c r="J69" s="15">
        <f t="shared" si="4"/>
        <v>2186331.92</v>
      </c>
    </row>
    <row r="70" spans="1:10" ht="38.25">
      <c r="A70" s="21" t="s">
        <v>213</v>
      </c>
      <c r="B70" s="12">
        <v>8220</v>
      </c>
      <c r="C70" s="13"/>
      <c r="D70" s="14" t="s">
        <v>86</v>
      </c>
      <c r="E70" s="15">
        <v>99700</v>
      </c>
      <c r="F70" s="16">
        <v>99700</v>
      </c>
      <c r="G70" s="15">
        <f>I70</f>
        <v>0</v>
      </c>
      <c r="H70" s="16">
        <v>0</v>
      </c>
      <c r="I70" s="16">
        <v>0</v>
      </c>
      <c r="J70" s="15">
        <f t="shared" si="4"/>
        <v>99700</v>
      </c>
    </row>
    <row r="71" spans="1:10" ht="27" customHeight="1">
      <c r="A71" s="6" t="s">
        <v>186</v>
      </c>
      <c r="B71" s="7"/>
      <c r="C71" s="8"/>
      <c r="D71" s="9" t="s">
        <v>187</v>
      </c>
      <c r="E71" s="10">
        <f>E72</f>
        <v>1017776.97</v>
      </c>
      <c r="F71" s="11">
        <f>F72</f>
        <v>1017776.97</v>
      </c>
      <c r="G71" s="10">
        <v>0</v>
      </c>
      <c r="H71" s="11">
        <v>0</v>
      </c>
      <c r="I71" s="11">
        <v>0</v>
      </c>
      <c r="J71" s="10">
        <f t="shared" si="4"/>
        <v>1017776.97</v>
      </c>
    </row>
    <row r="72" spans="1:10">
      <c r="A72" s="6" t="s">
        <v>188</v>
      </c>
      <c r="B72" s="7"/>
      <c r="C72" s="8"/>
      <c r="D72" s="9" t="s">
        <v>187</v>
      </c>
      <c r="E72" s="10">
        <f>E73+E74+E75+E76+E77+E78</f>
        <v>1017776.97</v>
      </c>
      <c r="F72" s="11">
        <f>F73+F74+F75+F76+F77+F78</f>
        <v>1017776.97</v>
      </c>
      <c r="G72" s="10">
        <v>0</v>
      </c>
      <c r="H72" s="11">
        <v>0</v>
      </c>
      <c r="I72" s="11">
        <v>0</v>
      </c>
      <c r="J72" s="10">
        <f t="shared" si="4"/>
        <v>1017776.97</v>
      </c>
    </row>
    <row r="73" spans="1:10" ht="38.25">
      <c r="A73" s="12" t="s">
        <v>189</v>
      </c>
      <c r="B73" s="12" t="s">
        <v>124</v>
      </c>
      <c r="C73" s="13" t="s">
        <v>15</v>
      </c>
      <c r="D73" s="14" t="s">
        <v>125</v>
      </c>
      <c r="E73" s="15">
        <f>F73</f>
        <v>424628.12</v>
      </c>
      <c r="F73" s="15">
        <v>424628.12</v>
      </c>
      <c r="G73" s="15">
        <v>0</v>
      </c>
      <c r="H73" s="16">
        <v>0</v>
      </c>
      <c r="I73" s="16">
        <v>0</v>
      </c>
      <c r="J73" s="15">
        <f t="shared" si="4"/>
        <v>424628.12</v>
      </c>
    </row>
    <row r="74" spans="1:10">
      <c r="A74" s="12" t="s">
        <v>190</v>
      </c>
      <c r="B74" s="12" t="s">
        <v>191</v>
      </c>
      <c r="C74" s="13" t="s">
        <v>19</v>
      </c>
      <c r="D74" s="14" t="s">
        <v>192</v>
      </c>
      <c r="E74" s="15">
        <v>0</v>
      </c>
      <c r="F74" s="16">
        <v>0</v>
      </c>
      <c r="G74" s="15">
        <v>0</v>
      </c>
      <c r="H74" s="16">
        <v>0</v>
      </c>
      <c r="I74" s="16">
        <v>0</v>
      </c>
      <c r="J74" s="15">
        <f t="shared" si="4"/>
        <v>0</v>
      </c>
    </row>
    <row r="75" spans="1:10" ht="51">
      <c r="A75" s="12" t="s">
        <v>193</v>
      </c>
      <c r="B75" s="12" t="s">
        <v>194</v>
      </c>
      <c r="C75" s="13" t="s">
        <v>20</v>
      </c>
      <c r="D75" s="14" t="s">
        <v>195</v>
      </c>
      <c r="E75" s="15">
        <f>F75</f>
        <v>0</v>
      </c>
      <c r="F75" s="15">
        <v>0</v>
      </c>
      <c r="G75" s="15">
        <v>0</v>
      </c>
      <c r="H75" s="16">
        <v>0</v>
      </c>
      <c r="I75" s="16">
        <v>0</v>
      </c>
      <c r="J75" s="15">
        <f t="shared" si="4"/>
        <v>0</v>
      </c>
    </row>
    <row r="76" spans="1:10" ht="76.5">
      <c r="A76" s="12" t="s">
        <v>196</v>
      </c>
      <c r="B76" s="12" t="s">
        <v>197</v>
      </c>
      <c r="C76" s="13" t="s">
        <v>20</v>
      </c>
      <c r="D76" s="14" t="s">
        <v>198</v>
      </c>
      <c r="E76" s="15">
        <f>F76</f>
        <v>0</v>
      </c>
      <c r="F76" s="15">
        <v>0</v>
      </c>
      <c r="G76" s="15">
        <v>0</v>
      </c>
      <c r="H76" s="16">
        <v>0</v>
      </c>
      <c r="I76" s="16">
        <v>0</v>
      </c>
      <c r="J76" s="15">
        <f t="shared" si="4"/>
        <v>0</v>
      </c>
    </row>
    <row r="77" spans="1:10">
      <c r="A77" s="12" t="s">
        <v>199</v>
      </c>
      <c r="B77" s="12" t="s">
        <v>200</v>
      </c>
      <c r="C77" s="13" t="s">
        <v>20</v>
      </c>
      <c r="D77" s="14" t="s">
        <v>201</v>
      </c>
      <c r="E77" s="15">
        <f>F77</f>
        <v>119148.85</v>
      </c>
      <c r="F77" s="15">
        <v>119148.85</v>
      </c>
      <c r="G77" s="15">
        <v>0</v>
      </c>
      <c r="H77" s="16">
        <v>0</v>
      </c>
      <c r="I77" s="16">
        <v>0</v>
      </c>
      <c r="J77" s="15">
        <f t="shared" si="4"/>
        <v>119148.85</v>
      </c>
    </row>
    <row r="78" spans="1:10" ht="38.25">
      <c r="A78" s="12" t="s">
        <v>202</v>
      </c>
      <c r="B78" s="12" t="s">
        <v>203</v>
      </c>
      <c r="C78" s="13" t="s">
        <v>20</v>
      </c>
      <c r="D78" s="14" t="s">
        <v>204</v>
      </c>
      <c r="E78" s="15">
        <f>F78</f>
        <v>474000</v>
      </c>
      <c r="F78" s="15">
        <v>474000</v>
      </c>
      <c r="G78" s="15">
        <v>0</v>
      </c>
      <c r="H78" s="16">
        <v>0</v>
      </c>
      <c r="I78" s="16">
        <v>0</v>
      </c>
      <c r="J78" s="15">
        <f t="shared" si="4"/>
        <v>474000</v>
      </c>
    </row>
    <row r="79" spans="1:10">
      <c r="A79" s="17" t="s">
        <v>205</v>
      </c>
      <c r="B79" s="17" t="s">
        <v>205</v>
      </c>
      <c r="C79" s="18" t="s">
        <v>205</v>
      </c>
      <c r="D79" s="10" t="s">
        <v>206</v>
      </c>
      <c r="E79" s="10">
        <f>E71+E45+E14</f>
        <v>109660189.27000001</v>
      </c>
      <c r="F79" s="10">
        <f>F71+F45+F14</f>
        <v>109660189.27000001</v>
      </c>
      <c r="G79" s="10">
        <f>G14+G45+G71</f>
        <v>8926616.4600000009</v>
      </c>
      <c r="H79" s="10">
        <v>4712063</v>
      </c>
      <c r="I79" s="10">
        <v>8037531</v>
      </c>
      <c r="J79" s="10">
        <f t="shared" si="4"/>
        <v>118586805.73000002</v>
      </c>
    </row>
    <row r="82" spans="2:2">
      <c r="B82" s="3"/>
    </row>
  </sheetData>
  <mergeCells count="14">
    <mergeCell ref="A5:J5"/>
    <mergeCell ref="A6:J6"/>
    <mergeCell ref="A9:A12"/>
    <mergeCell ref="B9:B12"/>
    <mergeCell ref="C9:C12"/>
    <mergeCell ref="D9:D12"/>
    <mergeCell ref="E9:F9"/>
    <mergeCell ref="E10:E12"/>
    <mergeCell ref="F10:F12"/>
    <mergeCell ref="I10:I12"/>
    <mergeCell ref="J9:J12"/>
    <mergeCell ref="G9:I9"/>
    <mergeCell ref="G10:G12"/>
    <mergeCell ref="H10:H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2022-08-19T11:28:40Z</cp:lastPrinted>
  <dcterms:created xsi:type="dcterms:W3CDTF">2021-12-22T13:47:33Z</dcterms:created>
  <dcterms:modified xsi:type="dcterms:W3CDTF">2022-08-19T12:57:35Z</dcterms:modified>
</cp:coreProperties>
</file>