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895" tabRatio="613"/>
  </bookViews>
  <sheets>
    <sheet name="Лист3" sheetId="3" r:id="rId1"/>
  </sheets>
  <definedNames>
    <definedName name="_xlnm.Print_Titles" localSheetId="0">Лист3!#REF!,Лист3!$9:$10</definedName>
    <definedName name="_xlnm.Print_Area" localSheetId="0">Лист3!$A$1:$J$59</definedName>
  </definedNames>
  <calcPr calcId="144525"/>
</workbook>
</file>

<file path=xl/calcChain.xml><?xml version="1.0" encoding="utf-8"?>
<calcChain xmlns="http://schemas.openxmlformats.org/spreadsheetml/2006/main">
  <c r="G59" i="3" l="1"/>
  <c r="H59" i="3"/>
  <c r="G42" i="3"/>
  <c r="H42" i="3"/>
  <c r="G44" i="3"/>
  <c r="G43" i="3" s="1"/>
  <c r="I43" i="3"/>
  <c r="J43" i="3"/>
  <c r="H43" i="3"/>
  <c r="I41" i="3" l="1"/>
  <c r="H41" i="3"/>
  <c r="G41" i="3"/>
  <c r="I40" i="3"/>
  <c r="H40" i="3"/>
  <c r="H38" i="3" s="1"/>
  <c r="J38" i="3"/>
  <c r="I38" i="3"/>
  <c r="G40" i="3" l="1"/>
  <c r="G38" i="3" s="1"/>
  <c r="J32" i="3" l="1"/>
  <c r="I32" i="3"/>
  <c r="H32" i="3"/>
  <c r="J42" i="3"/>
  <c r="I42" i="3"/>
  <c r="J11" i="3"/>
  <c r="J59" i="3" s="1"/>
  <c r="I11" i="3"/>
  <c r="H11" i="3"/>
  <c r="I59" i="3" l="1"/>
  <c r="G11" i="3"/>
  <c r="G17" i="3"/>
  <c r="G20" i="3" l="1"/>
  <c r="G25" i="3" l="1"/>
  <c r="G37" i="3"/>
  <c r="G36" i="3"/>
  <c r="G14" i="3" l="1"/>
  <c r="G34" i="3"/>
  <c r="G21" i="3"/>
  <c r="G24" i="3"/>
  <c r="H46" i="3"/>
  <c r="G29" i="3"/>
  <c r="G46" i="3" l="1"/>
  <c r="G45" i="3"/>
  <c r="G27" i="3"/>
  <c r="G56" i="3" l="1"/>
  <c r="G30" i="3"/>
  <c r="G15" i="3"/>
  <c r="G13" i="3"/>
  <c r="G23" i="3"/>
  <c r="H54" i="3"/>
  <c r="G54" i="3" s="1"/>
  <c r="G58" i="3"/>
  <c r="G55" i="3"/>
  <c r="G18" i="3"/>
  <c r="G31" i="3"/>
  <c r="J54" i="3"/>
  <c r="I54" i="3"/>
  <c r="G57" i="3"/>
  <c r="G22" i="3"/>
  <c r="G16" i="3"/>
  <c r="G19" i="3"/>
  <c r="G26" i="3"/>
  <c r="G35" i="3" l="1"/>
  <c r="G32" i="3" s="1"/>
  <c r="G47" i="3" l="1"/>
</calcChain>
</file>

<file path=xl/sharedStrings.xml><?xml version="1.0" encoding="utf-8"?>
<sst xmlns="http://schemas.openxmlformats.org/spreadsheetml/2006/main" count="204" uniqueCount="157">
  <si>
    <t>Загальний фонд</t>
  </si>
  <si>
    <t>Спеціальний фонд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</si>
  <si>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</si>
  <si>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</si>
  <si>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 xml:space="preserve">Код функціональної класифікації видатків та кредитування  бюджету
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</si>
  <si>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</si>
  <si>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Усього</t>
  </si>
  <si>
    <t>усього</t>
  </si>
  <si>
    <t>у тому числі бюджет розвитку</t>
  </si>
  <si>
    <t>0110180</t>
  </si>
  <si>
    <t>0180</t>
  </si>
  <si>
    <t>0133</t>
  </si>
  <si>
    <t>0112010</t>
  </si>
  <si>
    <t>0112111</t>
  </si>
  <si>
    <t>0114082</t>
  </si>
  <si>
    <t>0116012</t>
  </si>
  <si>
    <t>0116013</t>
  </si>
  <si>
    <t>0116030</t>
  </si>
  <si>
    <t>0117130</t>
  </si>
  <si>
    <t>0117693</t>
  </si>
  <si>
    <t>0118230</t>
  </si>
  <si>
    <t>0910</t>
  </si>
  <si>
    <t>0731</t>
  </si>
  <si>
    <t>0829</t>
  </si>
  <si>
    <t>0810</t>
  </si>
  <si>
    <t>0620</t>
  </si>
  <si>
    <t>0421</t>
  </si>
  <si>
    <t>0490</t>
  </si>
  <si>
    <t>0380</t>
  </si>
  <si>
    <t>Програма підтримки та збереження об'єктів і майна комунальної власності Рожищенської територіальної громади на 2021 рік</t>
  </si>
  <si>
    <t xml:space="preserve">Комплексна програма  соціального захисту населення Рожищенської територіальної громади на 2021 рік </t>
  </si>
  <si>
    <t>Програма фінансовї підтримки комунальних підприємств Рожищенської міської ради на 2021 рік</t>
  </si>
  <si>
    <t>1010</t>
  </si>
  <si>
    <t>2010</t>
  </si>
  <si>
    <t>2111</t>
  </si>
  <si>
    <t>4082</t>
  </si>
  <si>
    <t>5061</t>
  </si>
  <si>
    <t>6012</t>
  </si>
  <si>
    <t>6013</t>
  </si>
  <si>
    <t>6030</t>
  </si>
  <si>
    <t>7130</t>
  </si>
  <si>
    <t>7693</t>
  </si>
  <si>
    <t>8230</t>
  </si>
  <si>
    <t>Найменування місцевої  програми</t>
  </si>
  <si>
    <t>Інша діяльність у сфері державного управління</t>
  </si>
  <si>
    <t>Надання дошкільної освіти</t>
  </si>
  <si>
    <t>Багатопрофільна стаціонарна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</si>
  <si>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</si>
  <si>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Інші заходи в галузі культури і мистецтва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</si>
  <si>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</si>
  <si>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Забезпечення діяльності з виробництва, транспортування, постачання теплової енергії</t>
  </si>
  <si>
    <t>Забезпечення діяльності водопровідно-каналізаційного господарства</t>
  </si>
  <si>
    <t>Організація благоустрою населених пунктів</t>
  </si>
  <si>
    <t>Здійснення заходів із землеустрою</t>
  </si>
  <si>
    <t>Інші заходи, пов`язані з економічною діяльністю</t>
  </si>
  <si>
    <t>Інші заходи громадського порядку та безпеки</t>
  </si>
  <si>
    <t>0118340</t>
  </si>
  <si>
    <t>8340</t>
  </si>
  <si>
    <t>0540</t>
  </si>
  <si>
    <t>Природоохоронні заходи за рахунок цільових фондів</t>
  </si>
  <si>
    <t>Рожищенська міська рада</t>
  </si>
  <si>
    <t>3719800</t>
  </si>
  <si>
    <t>9800</t>
  </si>
  <si>
    <t xml:space="preserve">Субвенція з місцевого бюджету державного бюджету  на виконання програм соціально-економічного розвитку регіонів </t>
  </si>
  <si>
    <t>Програма покращення функціонування центру обслуговування платників Рожищенської ДПІ Головного управління ДПС у Волинській області на 2021-2023 роки</t>
  </si>
  <si>
    <t xml:space="preserve">Місцева програма захисту населення і територій від надзвичайних ситуацій техногенного та природного характеру на 2021-2025 роки (Цивільний захист 2021-2025 роки) </t>
  </si>
  <si>
    <t>Дата і номер документа, яким затверджено місцеву  програму</t>
  </si>
  <si>
    <t>0610000</t>
  </si>
  <si>
    <t>Гуманітарний відділ Рожищенської міської ради</t>
  </si>
  <si>
    <t>0615061</t>
  </si>
  <si>
    <t xml:space="preserve">Цільова соціальна програма розвитку фізичної культури та спорту Рожищенської територіальної громади на 2021 - 2025 роки </t>
  </si>
  <si>
    <t>3710000</t>
  </si>
  <si>
    <t>Фінансовий відділ Рожищенської міської ради</t>
  </si>
  <si>
    <t>0110000</t>
  </si>
  <si>
    <t>0613133</t>
  </si>
  <si>
    <t>3133</t>
  </si>
  <si>
    <t>1040</t>
  </si>
  <si>
    <t>Інші заходи та заклади молодіжної політики</t>
  </si>
  <si>
    <t>0118410</t>
  </si>
  <si>
    <t>8410</t>
  </si>
  <si>
    <t>0830</t>
  </si>
  <si>
    <t>Фінансова підтримка засобів масової інформації</t>
  </si>
  <si>
    <t>0611010</t>
  </si>
  <si>
    <t>0113035</t>
  </si>
  <si>
    <t>3035</t>
  </si>
  <si>
    <t>1070</t>
  </si>
  <si>
    <t>Компенсаційні виплати за пільговий проїзд окремих категорій громадян на залізничному транспорті</t>
  </si>
  <si>
    <t>3719770</t>
  </si>
  <si>
    <t>9770</t>
  </si>
  <si>
    <t>"Інша субвенція з місцевого бюджету</t>
  </si>
  <si>
    <t>Програма профілактики правопорушень та злочинів в Рожищенській територіальній громаді на 2021-2025 роки</t>
  </si>
  <si>
    <t>Програма "Фінансової підтримки в наданні послуг з медичних оглядів призовників, допризовників та військовозобов'язаних, що надаються комунальним підприємством Рожищенська багатопрофільна лікарня" Рожищенської міської ради на 2021 рік"</t>
  </si>
  <si>
    <t>Програма підтримки та збереження об'єктів і майна комунальної власності Рожищенської територіальної громади на 2022 рік</t>
  </si>
  <si>
    <t>0618220</t>
  </si>
  <si>
    <t>8220</t>
  </si>
  <si>
    <t>Заходи та роботи з мобілізаційної підготовки місцевого значення</t>
  </si>
  <si>
    <t>23.12.2022 №</t>
  </si>
  <si>
    <t>0726</t>
  </si>
  <si>
    <t>ВСЬОГО</t>
  </si>
  <si>
    <t>3242</t>
  </si>
  <si>
    <t>1090</t>
  </si>
  <si>
    <t>Інші заходи у сфері соціального захисту і соціального забезпечення</t>
  </si>
  <si>
    <t>0112151</t>
  </si>
  <si>
    <t>2151</t>
  </si>
  <si>
    <t>0763</t>
  </si>
  <si>
    <t>Забезпечення діяльності інших закладів у сфері охорони здоров'я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</si>
  <si>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</si>
  <si>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</si>
  <si>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0356500000</t>
  </si>
  <si>
    <t>0100000</t>
  </si>
  <si>
    <t>0600000</t>
  </si>
  <si>
    <t>Програма розвитку культури, мистецтва та охорони культурної спадщини Рожищенської територіальної громади на 2021-2025 роки</t>
  </si>
  <si>
    <t>0614081</t>
  </si>
  <si>
    <t>4081</t>
  </si>
  <si>
    <t>Забезпечення діяльності інших закладів в галузі культури і мистецтва</t>
  </si>
  <si>
    <t>3410000</t>
  </si>
  <si>
    <t>3413160</t>
  </si>
  <si>
    <t>3413242</t>
  </si>
  <si>
    <t>Управління "Центр надання адміністративних послуг" та соціального захисту населення Рожищенської міської ради</t>
  </si>
  <si>
    <t>Програма охорони та раціонального використання земель  Рожищенської територіальної громади на 2024 рік</t>
  </si>
  <si>
    <t>до рішення Рожищенської міської ради</t>
  </si>
  <si>
    <t>Додаток №4</t>
  </si>
  <si>
    <t>код бюджету</t>
  </si>
  <si>
    <t xml:space="preserve">Розподіл витрат бюджету Рожищенської міської територіальної громади на реалізацію місцевих програм у  2025 році </t>
  </si>
  <si>
    <t>Програма розвитку та підтримки архівної справи  на 2025 рік</t>
  </si>
  <si>
    <t>Програма підтримки та розвитку вторинної медичної допомоги на території Рожищенської територіальної громади на 2025 рік</t>
  </si>
  <si>
    <t>Програма підтримки та розвитку первинної медичної допомоги на території Рожищенської територіальної громади на 2025 рік</t>
  </si>
  <si>
    <t>Програма підтримки та розвитку первинної медичної допомоги на території Рожищенської територіальної громади на 2025  рік</t>
  </si>
  <si>
    <t xml:space="preserve">Комплексна програма  соціального захисту населення Рожищенської територіальної громади на 2025 рік </t>
  </si>
  <si>
    <t>Програма відзначення державних та професійних свят, ювілейних дат, заохочення за заслуги перед Рожищенською  територіальною громадою , здійснення представницьких та інших заходів на 2025 рік</t>
  </si>
  <si>
    <t>Програма розвитку системи теплопостачання Підприємства житлово-комунального господарства Рожищенської міської ради та Комунального підприємства "Дубищенське житлово-комунальне господарство" на 2025  рік</t>
  </si>
  <si>
    <t>Програма розвитку водопровідно-каналізаційного господарства Підприємства житлово-комунального господарства Рожищенської міської ради та Комунального підприємства "Дубищенське житлово-комунальне  господарство"на 2025 рік"</t>
  </si>
  <si>
    <t>Програма "Благоустрій Рожищенської територіальної громади" на 2025 рік"</t>
  </si>
  <si>
    <t>Програма "Безпечна Рожищенська територіальна громада" на 2025 рік</t>
  </si>
  <si>
    <t>Програма "Охорони навколишнього природного середовища Рожищенської територіальної громади" на 2025 рік</t>
  </si>
  <si>
    <t>Програма висвітлення діяльності Рожищенської міської ради та її виконавчих органів в друкованих засобах масової інформації на 2025 рік</t>
  </si>
  <si>
    <t>Програма "Молодь Рожищенської територіальної громади"  на 2025  рік</t>
  </si>
  <si>
    <t xml:space="preserve">20.12.2024 р  № </t>
  </si>
  <si>
    <t>"Про  бюджет Рожищенської міської територіальної громади  на 2025 рік"</t>
  </si>
  <si>
    <t xml:space="preserve">від   20 лютого 2025 року №  53/  </t>
  </si>
  <si>
    <t>20.12.2024 р. №52/4</t>
  </si>
  <si>
    <t>20.12.2024 р  № 51/6</t>
  </si>
  <si>
    <t>20.12.2024 р  № 51/5</t>
  </si>
  <si>
    <t>20.12.2024 р  № 51/7</t>
  </si>
  <si>
    <t>20.12.2024 р  № 51/8</t>
  </si>
  <si>
    <t>20.12.2024 р  № 51/9</t>
  </si>
  <si>
    <t>Програма територіальної оборони Рожищенської міської територіальної громади, покращення мктеріально-технічного забезпечення військових частин Збройних сил України, Сил територіальної оборони Збройних сил України та Другого відділу Луцького районного територіального центру комплектування та соціальної підтримки на  2025 рік.</t>
  </si>
  <si>
    <t>20.12.2024 р  № 51/10</t>
  </si>
  <si>
    <t>20.12.2024 р  № 51/11</t>
  </si>
  <si>
    <t>20.12.2024 р  № 51/12</t>
  </si>
  <si>
    <t>20.12.2024 р  № 51/18</t>
  </si>
  <si>
    <t>20.12.2024 р  № 51/17</t>
  </si>
  <si>
    <t>20.12.2024 р  № 51/16</t>
  </si>
  <si>
    <t>20.12.2024 р. 51/15</t>
  </si>
  <si>
    <t>20.12.2024 р  № 51/14</t>
  </si>
  <si>
    <t>20.12.2024 р  № 51/13</t>
  </si>
  <si>
    <t>22.12.2023 р. №39/20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</si>
</sst>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Helv"/>
      <charset val="204"/>
    </font>
    <font>
      <b/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1"/>
      <color theme="1"/>
      <name val="Calibri"/>
      <family val="2"/>
      <charset val="1"/>
      <scheme val="minor"/>
    </font>
    <font>
      <i/>
      <sz val="12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9" fillId="0" borderId="0"/>
    <xf numFmtId="0" fontId="1" fillId="0" borderId="0"/>
    <xf numFmtId="0" fontId="7" fillId="0" borderId="0"/>
    <xf numFmtId="0" fontId="6" fillId="0" borderId="0"/>
    <xf numFmtId="0" fontId="12" fillId="3" borderId="9" applyNumberFormat="0" applyFont="0" applyAlignment="0" applyProtection="0"/>
    <xf numFmtId="0" fontId="22" fillId="0" borderId="0"/>
  </cellStyleXfs>
  <cellXfs count="135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justify"/>
    </xf>
    <xf numFmtId="0" fontId="3" fillId="0" borderId="0" xfId="0" applyFont="1" applyFill="1" applyBorder="1"/>
    <xf numFmtId="0" fontId="4" fillId="0" borderId="0" xfId="0" applyFont="1" applyFill="1" applyBorder="1"/>
    <xf numFmtId="1" fontId="4" fillId="0" borderId="0" xfId="0" applyNumberFormat="1" applyFont="1" applyFill="1"/>
    <xf numFmtId="0" fontId="8" fillId="0" borderId="0" xfId="0" applyFont="1" applyFill="1" applyBorder="1"/>
    <xf numFmtId="0" fontId="10" fillId="2" borderId="1" xfId="0" applyFont="1" applyFill="1" applyBorder="1" applyAlignment="1">
      <alignment horizontal="justify" vertical="center"/>
    </xf>
    <xf numFmtId="4" fontId="10" fillId="0" borderId="1" xfId="0" applyNumberFormat="1" applyFont="1" applyFill="1" applyBorder="1" applyAlignment="1">
      <alignment horizontal="center" vertical="center"/>
    </xf>
    <xf numFmtId="49" fontId="10" fillId="0" borderId="1" xfId="2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2" fontId="10" fillId="0" borderId="1" xfId="2" quotePrefix="1" applyNumberFormat="1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2" fontId="10" fillId="0" borderId="1" xfId="2" applyNumberFormat="1" applyFont="1" applyBorder="1" applyAlignment="1">
      <alignment vertical="center" wrapText="1"/>
    </xf>
    <xf numFmtId="0" fontId="15" fillId="0" borderId="0" xfId="0" applyFont="1" applyFill="1"/>
    <xf numFmtId="0" fontId="16" fillId="0" borderId="0" xfId="0" applyFont="1" applyFill="1" applyAlignment="1">
      <alignment horizontal="center"/>
    </xf>
    <xf numFmtId="0" fontId="15" fillId="0" borderId="0" xfId="0" applyFont="1" applyFill="1" applyBorder="1"/>
    <xf numFmtId="49" fontId="10" fillId="0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justify" vertical="center"/>
    </xf>
    <xf numFmtId="0" fontId="10" fillId="4" borderId="1" xfId="0" applyFont="1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/>
    <xf numFmtId="4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 shrinkToFit="1"/>
    </xf>
    <xf numFmtId="0" fontId="17" fillId="0" borderId="0" xfId="0" applyFont="1" applyFill="1" applyAlignment="1"/>
    <xf numFmtId="49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9" fontId="8" fillId="0" borderId="18" xfId="0" applyNumberFormat="1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horizontal="center" vertical="center" wrapText="1"/>
    </xf>
    <xf numFmtId="0" fontId="19" fillId="0" borderId="0" xfId="0" applyFont="1" applyFill="1" applyBorder="1"/>
    <xf numFmtId="4" fontId="3" fillId="0" borderId="0" xfId="0" applyNumberFormat="1" applyFont="1" applyFill="1" applyBorder="1"/>
    <xf numFmtId="2" fontId="4" fillId="0" borderId="0" xfId="0" applyNumberFormat="1" applyFont="1" applyFill="1"/>
    <xf numFmtId="0" fontId="20" fillId="0" borderId="0" xfId="0" applyFont="1" applyFill="1"/>
    <xf numFmtId="0" fontId="21" fillId="0" borderId="0" xfId="0" applyFont="1" applyFill="1" applyAlignment="1">
      <alignment horizontal="center"/>
    </xf>
    <xf numFmtId="0" fontId="20" fillId="0" borderId="0" xfId="0" applyFont="1" applyFill="1" applyBorder="1"/>
    <xf numFmtId="0" fontId="21" fillId="0" borderId="0" xfId="0" applyFont="1" applyFill="1" applyAlignment="1"/>
    <xf numFmtId="0" fontId="16" fillId="0" borderId="0" xfId="0" applyFont="1" applyFill="1" applyAlignment="1">
      <alignment horizontal="center" wrapText="1"/>
    </xf>
    <xf numFmtId="0" fontId="5" fillId="0" borderId="0" xfId="0" applyFont="1" applyBorder="1" applyAlignment="1">
      <alignment horizontal="center" vertical="center"/>
    </xf>
    <xf numFmtId="0" fontId="21" fillId="0" borderId="0" xfId="0" applyFont="1" applyFill="1" applyAlignment="1">
      <alignment horizontal="center" wrapText="1"/>
    </xf>
    <xf numFmtId="0" fontId="8" fillId="0" borderId="0" xfId="6" applyFont="1" applyAlignment="1">
      <alignment horizontal="left"/>
    </xf>
    <xf numFmtId="0" fontId="8" fillId="0" borderId="0" xfId="6" applyFont="1" applyAlignment="1">
      <alignment horizontal="right"/>
    </xf>
    <xf numFmtId="0" fontId="23" fillId="0" borderId="0" xfId="0" applyNumberFormat="1" applyFont="1" applyFill="1" applyBorder="1" applyAlignment="1" applyProtection="1">
      <alignment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1" fontId="21" fillId="2" borderId="0" xfId="0" applyNumberFormat="1" applyFont="1" applyFill="1"/>
    <xf numFmtId="0" fontId="21" fillId="2" borderId="0" xfId="0" applyFont="1" applyFill="1" applyAlignment="1"/>
    <xf numFmtId="0" fontId="17" fillId="2" borderId="0" xfId="0" applyFont="1" applyFill="1" applyAlignment="1"/>
    <xf numFmtId="1" fontId="15" fillId="2" borderId="0" xfId="0" applyNumberFormat="1" applyFont="1" applyFill="1"/>
    <xf numFmtId="0" fontId="21" fillId="2" borderId="0" xfId="0" applyFont="1" applyFill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1" fontId="4" fillId="2" borderId="0" xfId="0" applyNumberFormat="1" applyFont="1" applyFill="1"/>
    <xf numFmtId="2" fontId="4" fillId="2" borderId="0" xfId="0" applyNumberFormat="1" applyFont="1" applyFill="1"/>
    <xf numFmtId="4" fontId="8" fillId="2" borderId="18" xfId="0" applyNumberFormat="1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13" fillId="0" borderId="0" xfId="0" applyFont="1" applyFill="1"/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 wrapText="1"/>
    </xf>
    <xf numFmtId="2" fontId="8" fillId="0" borderId="1" xfId="2" applyNumberFormat="1" applyFont="1" applyBorder="1" applyAlignment="1">
      <alignment vertical="center" wrapText="1"/>
    </xf>
    <xf numFmtId="0" fontId="8" fillId="2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25" fillId="0" borderId="0" xfId="0" applyFont="1" applyFill="1" applyBorder="1"/>
    <xf numFmtId="0" fontId="25" fillId="0" borderId="0" xfId="0" applyFont="1" applyFill="1"/>
    <xf numFmtId="0" fontId="16" fillId="0" borderId="0" xfId="0" applyFont="1" applyFill="1"/>
    <xf numFmtId="0" fontId="16" fillId="0" borderId="0" xfId="0" applyFont="1" applyFill="1" applyBorder="1"/>
    <xf numFmtId="0" fontId="19" fillId="0" borderId="0" xfId="0" applyFont="1" applyFill="1"/>
    <xf numFmtId="0" fontId="8" fillId="0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center" vertical="center" wrapText="1" shrinkToFit="1"/>
    </xf>
    <xf numFmtId="0" fontId="8" fillId="2" borderId="18" xfId="0" applyFont="1" applyFill="1" applyBorder="1" applyAlignment="1">
      <alignment horizontal="justify" vertical="center"/>
    </xf>
    <xf numFmtId="49" fontId="8" fillId="0" borderId="1" xfId="1" applyNumberFormat="1" applyFont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49" fontId="13" fillId="4" borderId="1" xfId="0" quotePrefix="1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2" fontId="5" fillId="0" borderId="11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49" fontId="25" fillId="0" borderId="0" xfId="0" applyNumberFormat="1" applyFont="1" applyFill="1" applyBorder="1" applyAlignment="1">
      <alignment horizontal="justify" vertical="top"/>
    </xf>
    <xf numFmtId="1" fontId="4" fillId="0" borderId="0" xfId="0" applyNumberFormat="1" applyFont="1" applyFill="1" applyBorder="1" applyAlignment="1">
      <alignment horizontal="center" wrapText="1" readingOrder="1"/>
    </xf>
    <xf numFmtId="0" fontId="0" fillId="0" borderId="0" xfId="0" applyBorder="1" applyAlignment="1">
      <alignment horizontal="center" wrapText="1" readingOrder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/>
    </xf>
    <xf numFmtId="1" fontId="5" fillId="0" borderId="11" xfId="0" applyNumberFormat="1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 vertical="center"/>
    </xf>
    <xf numFmtId="1" fontId="5" fillId="2" borderId="10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2" fontId="13" fillId="0" borderId="12" xfId="2" applyNumberFormat="1" applyFont="1" applyFill="1" applyBorder="1" applyAlignment="1">
      <alignment horizontal="left" vertical="center" wrapText="1"/>
    </xf>
    <xf numFmtId="2" fontId="13" fillId="0" borderId="19" xfId="2" applyNumberFormat="1" applyFont="1" applyFill="1" applyBorder="1" applyAlignment="1">
      <alignment horizontal="left" vertical="center" wrapText="1"/>
    </xf>
    <xf numFmtId="2" fontId="13" fillId="0" borderId="13" xfId="2" applyNumberFormat="1" applyFont="1" applyFill="1" applyBorder="1" applyAlignment="1">
      <alignment horizontal="left" vertical="center" wrapText="1"/>
    </xf>
    <xf numFmtId="0" fontId="24" fillId="0" borderId="0" xfId="0" applyFont="1" applyFill="1" applyAlignment="1">
      <alignment horizontal="left"/>
    </xf>
    <xf numFmtId="0" fontId="13" fillId="0" borderId="12" xfId="0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left" vertical="center" wrapText="1"/>
    </xf>
    <xf numFmtId="2" fontId="18" fillId="0" borderId="12" xfId="2" applyNumberFormat="1" applyFont="1" applyFill="1" applyBorder="1" applyAlignment="1">
      <alignment horizontal="left" vertical="center" wrapText="1"/>
    </xf>
    <xf numFmtId="2" fontId="18" fillId="0" borderId="19" xfId="2" applyNumberFormat="1" applyFont="1" applyFill="1" applyBorder="1" applyAlignment="1">
      <alignment horizontal="left" vertical="center" wrapText="1"/>
    </xf>
    <xf numFmtId="2" fontId="18" fillId="0" borderId="13" xfId="2" applyNumberFormat="1" applyFont="1" applyFill="1" applyBorder="1" applyAlignment="1">
      <alignment horizontal="left" vertical="center" wrapText="1"/>
    </xf>
    <xf numFmtId="2" fontId="13" fillId="4" borderId="12" xfId="2" applyNumberFormat="1" applyFont="1" applyFill="1" applyBorder="1" applyAlignment="1">
      <alignment horizontal="left" vertical="center" wrapText="1"/>
    </xf>
    <xf numFmtId="2" fontId="13" fillId="4" borderId="19" xfId="2" applyNumberFormat="1" applyFont="1" applyFill="1" applyBorder="1" applyAlignment="1">
      <alignment horizontal="left" vertical="center" wrapText="1"/>
    </xf>
    <xf numFmtId="2" fontId="13" fillId="4" borderId="13" xfId="2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top" wrapText="1"/>
    </xf>
    <xf numFmtId="0" fontId="13" fillId="4" borderId="12" xfId="0" applyFont="1" applyFill="1" applyBorder="1" applyAlignment="1">
      <alignment horizontal="left" vertical="center" wrapText="1"/>
    </xf>
    <xf numFmtId="0" fontId="13" fillId="4" borderId="19" xfId="0" applyFont="1" applyFill="1" applyBorder="1" applyAlignment="1">
      <alignment horizontal="left" vertical="center" wrapText="1"/>
    </xf>
    <xf numFmtId="0" fontId="13" fillId="4" borderId="13" xfId="0" applyFont="1" applyFill="1" applyBorder="1" applyAlignment="1">
      <alignment horizontal="left" vertical="center" wrapText="1"/>
    </xf>
    <xf numFmtId="0" fontId="8" fillId="0" borderId="0" xfId="6" applyFont="1" applyAlignment="1">
      <alignment horizontal="left" vertical="top" wrapText="1"/>
    </xf>
  </cellXfs>
  <cellStyles count="7">
    <cellStyle name="Звичайний 2" xfId="6"/>
    <cellStyle name="Обычный" xfId="0" builtinId="0"/>
    <cellStyle name="Обычный 2" xfId="1"/>
    <cellStyle name="Обычный 2 2" xfId="4"/>
    <cellStyle name="Обычный_Лист3" xfId="2"/>
    <cellStyle name="Примечание 2" xfId="5"/>
    <cellStyle name="Стиль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7"/>
  <sheetViews>
    <sheetView tabSelected="1" zoomScale="75" zoomScaleNormal="75" workbookViewId="0">
      <selection activeCell="F14" sqref="F14"/>
    </sheetView>
  </sheetViews>
  <sheetFormatPr defaultRowHeight="15" x14ac:dyDescent="0.25"/>
  <cols>
    <col min="1" max="1" width="11.85546875" style="1" customWidth="1"/>
    <col min="2" max="2" width="10" style="1" customWidth="1"/>
    <col min="3" max="3" width="8.85546875" style="1" customWidth="1"/>
    <col min="4" max="4" width="29.7109375" style="1" customWidth="1"/>
    <col min="5" max="5" width="63" style="4" customWidth="1"/>
    <col min="6" max="6" width="13.5703125" style="16" customWidth="1"/>
    <col min="7" max="7" width="21" style="69" customWidth="1"/>
    <col min="8" max="8" width="17.5703125" style="6" customWidth="1"/>
    <col min="9" max="9" width="18.7109375" style="1" customWidth="1"/>
    <col min="10" max="10" width="18.42578125" style="1" customWidth="1"/>
    <col min="11" max="11" width="13.28515625" style="1" bestFit="1" customWidth="1"/>
    <col min="12" max="16384" width="9.140625" style="1"/>
  </cols>
  <sheetData>
    <row r="1" spans="1:27" s="46" customFormat="1" ht="31.5" customHeight="1" x14ac:dyDescent="0.3">
      <c r="F1" s="47"/>
      <c r="G1" s="60"/>
      <c r="H1" s="53" t="s">
        <v>121</v>
      </c>
      <c r="I1" s="54"/>
      <c r="J1" s="55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</row>
    <row r="2" spans="1:27" s="46" customFormat="1" ht="20.25" customHeight="1" x14ac:dyDescent="0.3">
      <c r="F2" s="47"/>
      <c r="G2" s="60"/>
      <c r="H2" s="134" t="s">
        <v>120</v>
      </c>
      <c r="I2" s="134"/>
      <c r="J2" s="134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</row>
    <row r="3" spans="1:27" s="46" customFormat="1" ht="21.75" customHeight="1" x14ac:dyDescent="0.3">
      <c r="F3" s="49"/>
      <c r="G3" s="61"/>
      <c r="H3" s="134" t="s">
        <v>139</v>
      </c>
      <c r="I3" s="134"/>
      <c r="J3" s="134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</row>
    <row r="4" spans="1:27" s="20" customFormat="1" ht="37.5" customHeight="1" x14ac:dyDescent="0.3">
      <c r="F4" s="38"/>
      <c r="G4" s="62"/>
      <c r="H4" s="130" t="s">
        <v>138</v>
      </c>
      <c r="I4" s="130"/>
      <c r="J4" s="130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s="20" customFormat="1" ht="16.5" customHeight="1" x14ac:dyDescent="0.35">
      <c r="F5" s="21"/>
      <c r="G5" s="63"/>
      <c r="H5" s="130"/>
      <c r="I5" s="130"/>
      <c r="J5" s="130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</row>
    <row r="6" spans="1:27" s="86" customFormat="1" ht="41.25" customHeight="1" x14ac:dyDescent="0.35">
      <c r="B6" s="96" t="s">
        <v>123</v>
      </c>
      <c r="C6" s="96"/>
      <c r="D6" s="96"/>
      <c r="E6" s="96"/>
      <c r="F6" s="96"/>
      <c r="G6" s="96"/>
      <c r="H6" s="96"/>
      <c r="I6" s="96"/>
      <c r="J6" s="50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</row>
    <row r="7" spans="1:27" s="20" customFormat="1" ht="41.25" customHeight="1" x14ac:dyDescent="0.35">
      <c r="A7" s="121" t="s">
        <v>108</v>
      </c>
      <c r="B7" s="121"/>
      <c r="C7" s="52"/>
      <c r="D7" s="52"/>
      <c r="E7" s="52"/>
      <c r="F7" s="52"/>
      <c r="G7" s="64"/>
      <c r="H7" s="52"/>
      <c r="I7" s="52"/>
      <c r="J7" s="50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</row>
    <row r="8" spans="1:27" ht="39" customHeight="1" thickBot="1" x14ac:dyDescent="0.3">
      <c r="A8" s="103" t="s">
        <v>122</v>
      </c>
      <c r="B8" s="103"/>
      <c r="C8" s="103"/>
      <c r="G8" s="104"/>
      <c r="H8" s="105"/>
      <c r="I8" s="105"/>
      <c r="J8" s="10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7" ht="55.5" customHeight="1" x14ac:dyDescent="0.2">
      <c r="A9" s="108" t="s">
        <v>2</v>
      </c>
      <c r="B9" s="101" t="s">
        <v>3</v>
      </c>
      <c r="C9" s="99" t="s">
        <v>4</v>
      </c>
      <c r="D9" s="97" t="s">
        <v>5</v>
      </c>
      <c r="E9" s="110" t="s">
        <v>43</v>
      </c>
      <c r="F9" s="116" t="s">
        <v>66</v>
      </c>
      <c r="G9" s="114" t="s">
        <v>6</v>
      </c>
      <c r="H9" s="112" t="s">
        <v>0</v>
      </c>
      <c r="I9" s="106" t="s">
        <v>1</v>
      </c>
      <c r="J9" s="107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7" ht="70.5" customHeight="1" x14ac:dyDescent="0.2">
      <c r="A10" s="109"/>
      <c r="B10" s="102"/>
      <c r="C10" s="100"/>
      <c r="D10" s="98"/>
      <c r="E10" s="111"/>
      <c r="F10" s="117"/>
      <c r="G10" s="115"/>
      <c r="H10" s="113"/>
      <c r="I10" s="51" t="s">
        <v>7</v>
      </c>
      <c r="J10" s="14" t="s">
        <v>8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7" s="75" customFormat="1" ht="41.25" customHeight="1" x14ac:dyDescent="0.3">
      <c r="A11" s="72" t="s">
        <v>109</v>
      </c>
      <c r="B11" s="131" t="s">
        <v>60</v>
      </c>
      <c r="C11" s="132"/>
      <c r="D11" s="132"/>
      <c r="E11" s="133"/>
      <c r="F11" s="73"/>
      <c r="G11" s="33">
        <f>H11+I11</f>
        <v>18254500</v>
      </c>
      <c r="H11" s="33">
        <f t="shared" ref="H11:J11" si="0">SUM(H13:H31)</f>
        <v>17812500</v>
      </c>
      <c r="I11" s="33">
        <f t="shared" si="0"/>
        <v>442000</v>
      </c>
      <c r="J11" s="33">
        <f t="shared" si="0"/>
        <v>0</v>
      </c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</row>
    <row r="12" spans="1:27" s="4" customFormat="1" ht="30" customHeight="1" x14ac:dyDescent="0.2">
      <c r="A12" s="56" t="s">
        <v>73</v>
      </c>
      <c r="B12" s="122" t="s">
        <v>60</v>
      </c>
      <c r="C12" s="123"/>
      <c r="D12" s="123"/>
      <c r="E12" s="57"/>
      <c r="F12" s="58"/>
      <c r="G12" s="65"/>
      <c r="H12" s="36"/>
      <c r="I12" s="36"/>
      <c r="J12" s="36"/>
      <c r="K12" s="44"/>
    </row>
    <row r="13" spans="1:27" s="85" customFormat="1" ht="51.75" customHeight="1" x14ac:dyDescent="0.25">
      <c r="A13" s="77" t="s">
        <v>9</v>
      </c>
      <c r="B13" s="77" t="s">
        <v>10</v>
      </c>
      <c r="C13" s="77" t="s">
        <v>11</v>
      </c>
      <c r="D13" s="78" t="s">
        <v>44</v>
      </c>
      <c r="E13" s="79" t="s">
        <v>124</v>
      </c>
      <c r="F13" s="80" t="s">
        <v>156</v>
      </c>
      <c r="G13" s="81">
        <f>H13</f>
        <v>400000</v>
      </c>
      <c r="H13" s="81">
        <v>400000</v>
      </c>
      <c r="I13" s="83"/>
      <c r="J13" s="83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</row>
    <row r="14" spans="1:27" s="85" customFormat="1" ht="48.75" customHeight="1" x14ac:dyDescent="0.25">
      <c r="A14" s="76" t="s">
        <v>12</v>
      </c>
      <c r="B14" s="77" t="s">
        <v>33</v>
      </c>
      <c r="C14" s="76" t="s">
        <v>22</v>
      </c>
      <c r="D14" s="78" t="s">
        <v>46</v>
      </c>
      <c r="E14" s="79" t="s">
        <v>125</v>
      </c>
      <c r="F14" s="80" t="s">
        <v>154</v>
      </c>
      <c r="G14" s="81">
        <f>H14+I14</f>
        <v>3980000</v>
      </c>
      <c r="H14" s="81">
        <v>3980000</v>
      </c>
      <c r="I14" s="83"/>
      <c r="J14" s="83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</row>
    <row r="15" spans="1:27" s="85" customFormat="1" ht="3.75" hidden="1" customHeight="1" x14ac:dyDescent="0.25">
      <c r="A15" s="76"/>
      <c r="B15" s="77"/>
      <c r="C15" s="76"/>
      <c r="D15" s="78"/>
      <c r="E15" s="79" t="s">
        <v>91</v>
      </c>
      <c r="F15" s="80" t="s">
        <v>137</v>
      </c>
      <c r="G15" s="81">
        <f>H15</f>
        <v>0</v>
      </c>
      <c r="H15" s="81"/>
      <c r="I15" s="83"/>
      <c r="J15" s="83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</row>
    <row r="16" spans="1:27" s="85" customFormat="1" ht="76.5" customHeight="1" x14ac:dyDescent="0.25">
      <c r="A16" s="76" t="s">
        <v>13</v>
      </c>
      <c r="B16" s="77" t="s">
        <v>34</v>
      </c>
      <c r="C16" s="76" t="s">
        <v>97</v>
      </c>
      <c r="D16" s="78" t="s">
        <v>47</v>
      </c>
      <c r="E16" s="79" t="s">
        <v>126</v>
      </c>
      <c r="F16" s="80" t="s">
        <v>155</v>
      </c>
      <c r="G16" s="81">
        <f t="shared" ref="G16:G26" si="1">H16+I16</f>
        <v>1380000</v>
      </c>
      <c r="H16" s="81">
        <v>1380000</v>
      </c>
      <c r="I16" s="83"/>
      <c r="J16" s="83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</row>
    <row r="17" spans="1:26" s="85" customFormat="1" ht="75" customHeight="1" x14ac:dyDescent="0.25">
      <c r="A17" s="76" t="s">
        <v>102</v>
      </c>
      <c r="B17" s="77" t="s">
        <v>103</v>
      </c>
      <c r="C17" s="76" t="s">
        <v>104</v>
      </c>
      <c r="D17" s="78" t="s">
        <v>105</v>
      </c>
      <c r="E17" s="79" t="s">
        <v>127</v>
      </c>
      <c r="F17" s="80" t="s">
        <v>155</v>
      </c>
      <c r="G17" s="81">
        <f t="shared" si="1"/>
        <v>35000</v>
      </c>
      <c r="H17" s="81">
        <v>35000</v>
      </c>
      <c r="I17" s="83"/>
      <c r="J17" s="83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</row>
    <row r="18" spans="1:26" s="85" customFormat="1" ht="62.25" customHeight="1" x14ac:dyDescent="0.25">
      <c r="A18" s="76" t="s">
        <v>83</v>
      </c>
      <c r="B18" s="77" t="s">
        <v>84</v>
      </c>
      <c r="C18" s="76" t="s">
        <v>85</v>
      </c>
      <c r="D18" s="78" t="s">
        <v>86</v>
      </c>
      <c r="E18" s="79" t="s">
        <v>128</v>
      </c>
      <c r="F18" s="80" t="s">
        <v>145</v>
      </c>
      <c r="G18" s="81">
        <f>H18</f>
        <v>25000</v>
      </c>
      <c r="H18" s="81">
        <v>25000</v>
      </c>
      <c r="I18" s="83"/>
      <c r="J18" s="83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</row>
    <row r="19" spans="1:26" s="85" customFormat="1" ht="70.5" customHeight="1" x14ac:dyDescent="0.25">
      <c r="A19" s="76" t="s">
        <v>14</v>
      </c>
      <c r="B19" s="39" t="s">
        <v>35</v>
      </c>
      <c r="C19" s="76" t="s">
        <v>23</v>
      </c>
      <c r="D19" s="78" t="s">
        <v>48</v>
      </c>
      <c r="E19" s="79" t="s">
        <v>129</v>
      </c>
      <c r="F19" s="80" t="s">
        <v>149</v>
      </c>
      <c r="G19" s="81">
        <f t="shared" si="1"/>
        <v>100000</v>
      </c>
      <c r="H19" s="81">
        <v>100000</v>
      </c>
      <c r="I19" s="40"/>
      <c r="J19" s="83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</row>
    <row r="20" spans="1:26" s="85" customFormat="1" ht="102.75" customHeight="1" x14ac:dyDescent="0.25">
      <c r="A20" s="76" t="s">
        <v>15</v>
      </c>
      <c r="B20" s="39" t="s">
        <v>37</v>
      </c>
      <c r="C20" s="76" t="s">
        <v>25</v>
      </c>
      <c r="D20" s="78" t="s">
        <v>50</v>
      </c>
      <c r="E20" s="79" t="s">
        <v>130</v>
      </c>
      <c r="F20" s="80" t="s">
        <v>144</v>
      </c>
      <c r="G20" s="81">
        <f>H20</f>
        <v>2180000</v>
      </c>
      <c r="H20" s="81">
        <v>2180000</v>
      </c>
      <c r="I20" s="82"/>
      <c r="J20" s="83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</row>
    <row r="21" spans="1:26" s="85" customFormat="1" ht="103.5" customHeight="1" x14ac:dyDescent="0.25">
      <c r="A21" s="76" t="s">
        <v>16</v>
      </c>
      <c r="B21" s="39" t="s">
        <v>38</v>
      </c>
      <c r="C21" s="76" t="s">
        <v>25</v>
      </c>
      <c r="D21" s="78" t="s">
        <v>51</v>
      </c>
      <c r="E21" s="79" t="s">
        <v>131</v>
      </c>
      <c r="F21" s="80" t="s">
        <v>143</v>
      </c>
      <c r="G21" s="81">
        <f>H21</f>
        <v>2180000</v>
      </c>
      <c r="H21" s="81">
        <v>2180000</v>
      </c>
      <c r="I21" s="82"/>
      <c r="J21" s="83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</row>
    <row r="22" spans="1:26" s="85" customFormat="1" ht="45.75" customHeight="1" x14ac:dyDescent="0.25">
      <c r="A22" s="76" t="s">
        <v>17</v>
      </c>
      <c r="B22" s="39" t="s">
        <v>39</v>
      </c>
      <c r="C22" s="76" t="s">
        <v>25</v>
      </c>
      <c r="D22" s="78" t="s">
        <v>52</v>
      </c>
      <c r="E22" s="79" t="s">
        <v>132</v>
      </c>
      <c r="F22" s="80" t="s">
        <v>142</v>
      </c>
      <c r="G22" s="81">
        <f t="shared" si="1"/>
        <v>7329500</v>
      </c>
      <c r="H22" s="81">
        <v>7329500</v>
      </c>
      <c r="I22" s="82"/>
      <c r="J22" s="83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</row>
    <row r="23" spans="1:26" s="85" customFormat="1" ht="51.75" hidden="1" customHeight="1" x14ac:dyDescent="0.25">
      <c r="A23" s="76"/>
      <c r="B23" s="39"/>
      <c r="C23" s="76"/>
      <c r="D23" s="78"/>
      <c r="E23" s="79" t="s">
        <v>92</v>
      </c>
      <c r="F23" s="80" t="s">
        <v>137</v>
      </c>
      <c r="G23" s="81">
        <f t="shared" si="1"/>
        <v>0</v>
      </c>
      <c r="H23" s="81"/>
      <c r="I23" s="82"/>
      <c r="J23" s="83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</row>
    <row r="24" spans="1:26" s="85" customFormat="1" ht="51.75" hidden="1" customHeight="1" x14ac:dyDescent="0.25">
      <c r="A24" s="76" t="s">
        <v>17</v>
      </c>
      <c r="B24" s="39" t="s">
        <v>39</v>
      </c>
      <c r="C24" s="76" t="s">
        <v>25</v>
      </c>
      <c r="D24" s="78" t="s">
        <v>52</v>
      </c>
      <c r="E24" s="79"/>
      <c r="F24" s="80" t="s">
        <v>137</v>
      </c>
      <c r="G24" s="81">
        <f>H24</f>
        <v>0</v>
      </c>
      <c r="H24" s="81"/>
      <c r="I24" s="82"/>
      <c r="J24" s="83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</row>
    <row r="25" spans="1:26" s="85" customFormat="1" ht="47.25" customHeight="1" x14ac:dyDescent="0.25">
      <c r="A25" s="76" t="s">
        <v>18</v>
      </c>
      <c r="B25" s="39" t="s">
        <v>40</v>
      </c>
      <c r="C25" s="76" t="s">
        <v>26</v>
      </c>
      <c r="D25" s="78" t="s">
        <v>53</v>
      </c>
      <c r="E25" s="79" t="s">
        <v>119</v>
      </c>
      <c r="F25" s="80" t="s">
        <v>150</v>
      </c>
      <c r="G25" s="81">
        <f>H25+I25</f>
        <v>500000</v>
      </c>
      <c r="H25" s="81">
        <v>118000</v>
      </c>
      <c r="I25" s="82">
        <v>382000</v>
      </c>
      <c r="J25" s="83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</row>
    <row r="26" spans="1:26" s="85" customFormat="1" ht="39.75" hidden="1" customHeight="1" x14ac:dyDescent="0.25">
      <c r="A26" s="76" t="s">
        <v>19</v>
      </c>
      <c r="B26" s="39" t="s">
        <v>41</v>
      </c>
      <c r="C26" s="76" t="s">
        <v>27</v>
      </c>
      <c r="D26" s="78" t="s">
        <v>54</v>
      </c>
      <c r="E26" s="89" t="s">
        <v>31</v>
      </c>
      <c r="F26" s="80" t="s">
        <v>137</v>
      </c>
      <c r="G26" s="81">
        <f t="shared" si="1"/>
        <v>0</v>
      </c>
      <c r="H26" s="81"/>
      <c r="I26" s="82"/>
      <c r="J26" s="83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</row>
    <row r="27" spans="1:26" s="85" customFormat="1" ht="2.25" hidden="1" customHeight="1" x14ac:dyDescent="0.25">
      <c r="A27" s="76" t="s">
        <v>19</v>
      </c>
      <c r="B27" s="39" t="s">
        <v>41</v>
      </c>
      <c r="C27" s="76" t="s">
        <v>27</v>
      </c>
      <c r="D27" s="78" t="s">
        <v>54</v>
      </c>
      <c r="E27" s="89"/>
      <c r="F27" s="80" t="s">
        <v>137</v>
      </c>
      <c r="G27" s="81">
        <f>H27+I27</f>
        <v>0</v>
      </c>
      <c r="H27" s="81"/>
      <c r="I27" s="82"/>
      <c r="J27" s="83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</row>
    <row r="28" spans="1:26" s="85" customFormat="1" ht="48" hidden="1" customHeight="1" x14ac:dyDescent="0.25">
      <c r="A28" s="76"/>
      <c r="B28" s="39"/>
      <c r="C28" s="76"/>
      <c r="D28" s="78"/>
      <c r="E28" s="89"/>
      <c r="F28" s="80" t="s">
        <v>137</v>
      </c>
      <c r="G28" s="81"/>
      <c r="H28" s="81"/>
      <c r="I28" s="82"/>
      <c r="J28" s="83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</row>
    <row r="29" spans="1:26" s="85" customFormat="1" ht="72" customHeight="1" x14ac:dyDescent="0.25">
      <c r="A29" s="76" t="s">
        <v>20</v>
      </c>
      <c r="B29" s="39" t="s">
        <v>42</v>
      </c>
      <c r="C29" s="76" t="s">
        <v>28</v>
      </c>
      <c r="D29" s="78" t="s">
        <v>55</v>
      </c>
      <c r="E29" s="79" t="s">
        <v>133</v>
      </c>
      <c r="F29" s="80" t="s">
        <v>147</v>
      </c>
      <c r="G29" s="81">
        <f>H29+I29</f>
        <v>35000</v>
      </c>
      <c r="H29" s="81">
        <v>35000</v>
      </c>
      <c r="I29" s="82"/>
      <c r="J29" s="83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</row>
    <row r="30" spans="1:26" s="85" customFormat="1" ht="69.75" customHeight="1" x14ac:dyDescent="0.25">
      <c r="A30" s="76" t="s">
        <v>56</v>
      </c>
      <c r="B30" s="39" t="s">
        <v>57</v>
      </c>
      <c r="C30" s="76" t="s">
        <v>58</v>
      </c>
      <c r="D30" s="78" t="s">
        <v>59</v>
      </c>
      <c r="E30" s="79" t="s">
        <v>134</v>
      </c>
      <c r="F30" s="80" t="s">
        <v>141</v>
      </c>
      <c r="G30" s="81">
        <f t="shared" ref="G30" si="2">H30+I30</f>
        <v>60000</v>
      </c>
      <c r="H30" s="83"/>
      <c r="I30" s="83">
        <v>60000</v>
      </c>
      <c r="J30" s="83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</row>
    <row r="31" spans="1:26" s="85" customFormat="1" ht="94.5" customHeight="1" x14ac:dyDescent="0.25">
      <c r="A31" s="76" t="s">
        <v>78</v>
      </c>
      <c r="B31" s="39" t="s">
        <v>79</v>
      </c>
      <c r="C31" s="76" t="s">
        <v>80</v>
      </c>
      <c r="D31" s="78" t="s">
        <v>81</v>
      </c>
      <c r="E31" s="79" t="s">
        <v>135</v>
      </c>
      <c r="F31" s="80" t="s">
        <v>148</v>
      </c>
      <c r="G31" s="81">
        <f>H31</f>
        <v>50000</v>
      </c>
      <c r="H31" s="83">
        <v>50000</v>
      </c>
      <c r="I31" s="83"/>
      <c r="J31" s="83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</row>
    <row r="32" spans="1:26" s="88" customFormat="1" ht="45.75" customHeight="1" x14ac:dyDescent="0.3">
      <c r="A32" s="29" t="s">
        <v>110</v>
      </c>
      <c r="B32" s="127" t="s">
        <v>68</v>
      </c>
      <c r="C32" s="128"/>
      <c r="D32" s="128"/>
      <c r="E32" s="129"/>
      <c r="F32" s="73"/>
      <c r="G32" s="33">
        <f>SUM(G33:G37)</f>
        <v>575000</v>
      </c>
      <c r="H32" s="33">
        <f t="shared" ref="H32:J32" si="3">SUM(H33:H37)</f>
        <v>575000</v>
      </c>
      <c r="I32" s="33">
        <f t="shared" si="3"/>
        <v>0</v>
      </c>
      <c r="J32" s="33">
        <f t="shared" si="3"/>
        <v>0</v>
      </c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</row>
    <row r="33" spans="1:26" s="4" customFormat="1" ht="42.75" customHeight="1" x14ac:dyDescent="0.2">
      <c r="A33" s="59" t="s">
        <v>67</v>
      </c>
      <c r="B33" s="124" t="s">
        <v>68</v>
      </c>
      <c r="C33" s="125"/>
      <c r="D33" s="125"/>
      <c r="E33" s="126"/>
      <c r="F33" s="17"/>
      <c r="G33" s="24"/>
      <c r="H33" s="9"/>
      <c r="I33" s="36"/>
      <c r="J33" s="9"/>
    </row>
    <row r="34" spans="1:26" s="2" customFormat="1" ht="47.25" hidden="1" customHeight="1" x14ac:dyDescent="0.25">
      <c r="A34" s="23" t="s">
        <v>82</v>
      </c>
      <c r="B34" s="10" t="s">
        <v>32</v>
      </c>
      <c r="C34" s="23" t="s">
        <v>21</v>
      </c>
      <c r="D34" s="19" t="s">
        <v>45</v>
      </c>
      <c r="E34" s="8" t="s">
        <v>29</v>
      </c>
      <c r="F34" s="17"/>
      <c r="G34" s="24">
        <f t="shared" ref="G34:G35" si="4">H34+I34</f>
        <v>0</v>
      </c>
      <c r="H34" s="24"/>
      <c r="I34" s="9"/>
      <c r="J34" s="9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s="85" customFormat="1" ht="63.75" customHeight="1" x14ac:dyDescent="0.25">
      <c r="A35" s="39" t="s">
        <v>74</v>
      </c>
      <c r="B35" s="39" t="s">
        <v>75</v>
      </c>
      <c r="C35" s="39" t="s">
        <v>76</v>
      </c>
      <c r="D35" s="78" t="s">
        <v>77</v>
      </c>
      <c r="E35" s="90" t="s">
        <v>136</v>
      </c>
      <c r="F35" s="80" t="s">
        <v>152</v>
      </c>
      <c r="G35" s="81">
        <f t="shared" si="4"/>
        <v>150000</v>
      </c>
      <c r="H35" s="83">
        <v>150000</v>
      </c>
      <c r="I35" s="91"/>
      <c r="J35" s="83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</row>
    <row r="36" spans="1:26" s="85" customFormat="1" ht="94.5" customHeight="1" x14ac:dyDescent="0.25">
      <c r="A36" s="41" t="s">
        <v>112</v>
      </c>
      <c r="B36" s="41" t="s">
        <v>113</v>
      </c>
      <c r="C36" s="41" t="s">
        <v>23</v>
      </c>
      <c r="D36" s="41" t="s">
        <v>114</v>
      </c>
      <c r="E36" s="92" t="s">
        <v>111</v>
      </c>
      <c r="F36" s="80" t="s">
        <v>151</v>
      </c>
      <c r="G36" s="71">
        <f>H36</f>
        <v>25000</v>
      </c>
      <c r="H36" s="42">
        <v>25000</v>
      </c>
      <c r="I36" s="42"/>
      <c r="J36" s="42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</row>
    <row r="37" spans="1:26" s="85" customFormat="1" ht="137.25" customHeight="1" x14ac:dyDescent="0.25">
      <c r="A37" s="76" t="s">
        <v>69</v>
      </c>
      <c r="B37" s="93" t="s">
        <v>36</v>
      </c>
      <c r="C37" s="76" t="s">
        <v>24</v>
      </c>
      <c r="D37" s="78" t="s">
        <v>49</v>
      </c>
      <c r="E37" s="79" t="s">
        <v>70</v>
      </c>
      <c r="F37" s="80" t="s">
        <v>153</v>
      </c>
      <c r="G37" s="81">
        <f>H37</f>
        <v>400000</v>
      </c>
      <c r="H37" s="81">
        <v>400000</v>
      </c>
      <c r="I37" s="82"/>
      <c r="J37" s="83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</row>
    <row r="38" spans="1:26" s="88" customFormat="1" ht="72.75" customHeight="1" x14ac:dyDescent="0.3">
      <c r="A38" s="29" t="s">
        <v>115</v>
      </c>
      <c r="B38" s="127" t="s">
        <v>118</v>
      </c>
      <c r="C38" s="128"/>
      <c r="D38" s="128"/>
      <c r="E38" s="129"/>
      <c r="F38" s="73"/>
      <c r="G38" s="33">
        <f>SUM(G39:G41)</f>
        <v>4111000</v>
      </c>
      <c r="H38" s="33">
        <f t="shared" ref="H38:J38" si="5">SUM(H39:H41)</f>
        <v>4111000</v>
      </c>
      <c r="I38" s="33">
        <f t="shared" si="5"/>
        <v>0</v>
      </c>
      <c r="J38" s="33">
        <f t="shared" si="5"/>
        <v>0</v>
      </c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</row>
    <row r="39" spans="1:26" ht="72.75" customHeight="1" x14ac:dyDescent="0.2">
      <c r="A39" s="59" t="s">
        <v>115</v>
      </c>
      <c r="B39" s="124" t="s">
        <v>118</v>
      </c>
      <c r="C39" s="125"/>
      <c r="D39" s="125"/>
      <c r="E39" s="126"/>
      <c r="F39" s="17"/>
      <c r="G39" s="24"/>
      <c r="H39" s="9"/>
      <c r="I39" s="36"/>
      <c r="J39" s="9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s="85" customFormat="1" ht="179.25" customHeight="1" x14ac:dyDescent="0.25">
      <c r="A40" s="76" t="s">
        <v>116</v>
      </c>
      <c r="B40" s="77" t="s">
        <v>106</v>
      </c>
      <c r="C40" s="76" t="s">
        <v>32</v>
      </c>
      <c r="D40" s="78" t="s">
        <v>107</v>
      </c>
      <c r="E40" s="79" t="s">
        <v>128</v>
      </c>
      <c r="F40" s="80" t="s">
        <v>145</v>
      </c>
      <c r="G40" s="81">
        <f>H40</f>
        <v>1000000</v>
      </c>
      <c r="H40" s="81">
        <f>470000+530000</f>
        <v>1000000</v>
      </c>
      <c r="I40" s="82">
        <f>J40</f>
        <v>0</v>
      </c>
      <c r="J40" s="83">
        <v>0</v>
      </c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</row>
    <row r="41" spans="1:26" s="85" customFormat="1" ht="99" customHeight="1" x14ac:dyDescent="0.25">
      <c r="A41" s="76" t="s">
        <v>117</v>
      </c>
      <c r="B41" s="39" t="s">
        <v>99</v>
      </c>
      <c r="C41" s="76" t="s">
        <v>100</v>
      </c>
      <c r="D41" s="78" t="s">
        <v>101</v>
      </c>
      <c r="E41" s="79" t="s">
        <v>128</v>
      </c>
      <c r="F41" s="80" t="s">
        <v>145</v>
      </c>
      <c r="G41" s="81">
        <f>H41</f>
        <v>3111000</v>
      </c>
      <c r="H41" s="81">
        <f>1333000+1778000</f>
        <v>3111000</v>
      </c>
      <c r="I41" s="82">
        <f>J41</f>
        <v>0</v>
      </c>
      <c r="J41" s="83">
        <v>0</v>
      </c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</row>
    <row r="42" spans="1:26" s="88" customFormat="1" ht="72.75" customHeight="1" x14ac:dyDescent="0.3">
      <c r="A42" s="29" t="s">
        <v>71</v>
      </c>
      <c r="B42" s="127" t="s">
        <v>72</v>
      </c>
      <c r="C42" s="128"/>
      <c r="D42" s="128"/>
      <c r="E42" s="129"/>
      <c r="F42" s="73"/>
      <c r="G42" s="33">
        <f>G43</f>
        <v>40000</v>
      </c>
      <c r="H42" s="33">
        <f>H43</f>
        <v>40000</v>
      </c>
      <c r="I42" s="33">
        <f>SUM(I43:I44)</f>
        <v>0</v>
      </c>
      <c r="J42" s="33">
        <f>SUM(J43:J44)</f>
        <v>0</v>
      </c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</row>
    <row r="43" spans="1:26" ht="72.75" customHeight="1" x14ac:dyDescent="0.2">
      <c r="A43" s="59" t="s">
        <v>71</v>
      </c>
      <c r="B43" s="118" t="s">
        <v>72</v>
      </c>
      <c r="C43" s="119"/>
      <c r="D43" s="119"/>
      <c r="E43" s="120"/>
      <c r="F43" s="17"/>
      <c r="G43" s="24">
        <f>G44</f>
        <v>40000</v>
      </c>
      <c r="H43" s="9">
        <f>H44</f>
        <v>40000</v>
      </c>
      <c r="I43" s="36">
        <f>I44</f>
        <v>0</v>
      </c>
      <c r="J43" s="9">
        <f>J44</f>
        <v>0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s="85" customFormat="1" ht="179.25" customHeight="1" x14ac:dyDescent="0.25">
      <c r="A44" s="76" t="s">
        <v>61</v>
      </c>
      <c r="B44" s="77" t="s">
        <v>62</v>
      </c>
      <c r="C44" s="11" t="s">
        <v>10</v>
      </c>
      <c r="D44" s="12" t="s">
        <v>63</v>
      </c>
      <c r="E44" s="13" t="s">
        <v>146</v>
      </c>
      <c r="F44" s="15" t="s">
        <v>140</v>
      </c>
      <c r="G44" s="9">
        <f>H44</f>
        <v>40000</v>
      </c>
      <c r="H44" s="9">
        <v>40000</v>
      </c>
      <c r="I44" s="37">
        <v>0</v>
      </c>
      <c r="J44" s="9">
        <v>0</v>
      </c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</row>
    <row r="45" spans="1:26" ht="72.75" hidden="1" customHeight="1" x14ac:dyDescent="0.2">
      <c r="A45" s="23" t="s">
        <v>93</v>
      </c>
      <c r="B45" s="26" t="s">
        <v>94</v>
      </c>
      <c r="C45" s="23" t="s">
        <v>28</v>
      </c>
      <c r="D45" s="19" t="s">
        <v>95</v>
      </c>
      <c r="E45" s="8"/>
      <c r="F45" s="17" t="s">
        <v>96</v>
      </c>
      <c r="G45" s="24">
        <f>H45</f>
        <v>0</v>
      </c>
      <c r="H45" s="24">
        <v>0</v>
      </c>
      <c r="I45" s="36"/>
      <c r="J45" s="9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s="4" customFormat="1" ht="58.5" hidden="1" customHeight="1" x14ac:dyDescent="0.2">
      <c r="A46" s="29" t="s">
        <v>71</v>
      </c>
      <c r="B46" s="28"/>
      <c r="C46" s="29"/>
      <c r="D46" s="30" t="s">
        <v>72</v>
      </c>
      <c r="E46" s="31"/>
      <c r="F46" s="32"/>
      <c r="G46" s="66">
        <f>G48+G49+G50+G53+G51+G52</f>
        <v>0</v>
      </c>
      <c r="H46" s="33">
        <f>H48+H49+H50+H53+H51+H52</f>
        <v>0</v>
      </c>
      <c r="I46" s="34"/>
      <c r="J46" s="33"/>
    </row>
    <row r="47" spans="1:26" s="2" customFormat="1" ht="47.25" hidden="1" customHeight="1" x14ac:dyDescent="0.25">
      <c r="A47" s="23"/>
      <c r="B47" s="10"/>
      <c r="C47" s="23"/>
      <c r="D47" s="19"/>
      <c r="E47" s="8"/>
      <c r="F47" s="17"/>
      <c r="G47" s="24">
        <f>SUM(G11:G31)</f>
        <v>36509000</v>
      </c>
      <c r="H47" s="24"/>
      <c r="I47" s="9"/>
      <c r="J47" s="9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s="7" customFormat="1" ht="44.25" hidden="1" customHeight="1" x14ac:dyDescent="0.25">
      <c r="A48" s="39"/>
      <c r="B48" s="39"/>
      <c r="C48" s="39"/>
      <c r="D48" s="39"/>
      <c r="E48" s="8"/>
      <c r="F48" s="17"/>
      <c r="G48" s="67"/>
      <c r="H48" s="40"/>
      <c r="I48" s="40"/>
      <c r="J48" s="40"/>
    </row>
    <row r="49" spans="1:26" s="7" customFormat="1" ht="44.25" hidden="1" customHeight="1" x14ac:dyDescent="0.25">
      <c r="A49" s="39"/>
      <c r="B49" s="39"/>
      <c r="C49" s="39"/>
      <c r="D49" s="39"/>
      <c r="E49" s="13"/>
      <c r="F49" s="17"/>
      <c r="G49" s="67"/>
      <c r="H49" s="40"/>
      <c r="I49" s="40"/>
      <c r="J49" s="40"/>
    </row>
    <row r="50" spans="1:26" s="7" customFormat="1" ht="78" hidden="1" customHeight="1" x14ac:dyDescent="0.25">
      <c r="A50" s="39"/>
      <c r="B50" s="39"/>
      <c r="C50" s="39"/>
      <c r="D50" s="39"/>
      <c r="E50" s="8"/>
      <c r="F50" s="17"/>
      <c r="G50" s="67"/>
      <c r="H50" s="40"/>
      <c r="I50" s="40"/>
      <c r="J50" s="40"/>
    </row>
    <row r="51" spans="1:26" s="7" customFormat="1" ht="65.25" hidden="1" customHeight="1" x14ac:dyDescent="0.25">
      <c r="A51" s="39"/>
      <c r="B51" s="39"/>
      <c r="C51" s="39"/>
      <c r="D51" s="39"/>
      <c r="E51" s="8"/>
      <c r="F51" s="17"/>
      <c r="G51" s="67"/>
      <c r="H51" s="40"/>
      <c r="I51" s="40"/>
      <c r="J51" s="40"/>
    </row>
    <row r="52" spans="1:26" s="7" customFormat="1" ht="60.75" hidden="1" customHeight="1" x14ac:dyDescent="0.25">
      <c r="A52" s="39"/>
      <c r="B52" s="39"/>
      <c r="C52" s="39"/>
      <c r="D52" s="39"/>
      <c r="E52" s="13"/>
      <c r="F52" s="17"/>
      <c r="G52" s="67"/>
      <c r="H52" s="40"/>
      <c r="I52" s="40"/>
      <c r="J52" s="40"/>
    </row>
    <row r="53" spans="1:26" s="2" customFormat="1" ht="60" hidden="1" customHeight="1" x14ac:dyDescent="0.25">
      <c r="A53" s="11"/>
      <c r="B53" s="11"/>
      <c r="C53" s="11"/>
      <c r="D53" s="12"/>
      <c r="E53" s="13"/>
      <c r="F53" s="17"/>
      <c r="G53" s="67"/>
      <c r="H53" s="40"/>
      <c r="I53" s="37"/>
      <c r="J53" s="9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s="18" customFormat="1" ht="44.25" hidden="1" customHeight="1" x14ac:dyDescent="0.25">
      <c r="A54" s="25" t="s">
        <v>71</v>
      </c>
      <c r="B54" s="25"/>
      <c r="C54" s="25"/>
      <c r="D54" s="25" t="s">
        <v>72</v>
      </c>
      <c r="E54" s="25"/>
      <c r="F54" s="25"/>
      <c r="G54" s="68">
        <f t="shared" ref="G54:G56" si="6">H54</f>
        <v>0</v>
      </c>
      <c r="H54" s="27">
        <f>H55+H56+H57+H58</f>
        <v>0</v>
      </c>
      <c r="I54" s="27">
        <f>I56+I57+I58</f>
        <v>0</v>
      </c>
      <c r="J54" s="27">
        <f>J56+J57+J58</f>
        <v>0</v>
      </c>
    </row>
    <row r="55" spans="1:26" s="7" customFormat="1" ht="44.25" hidden="1" customHeight="1" x14ac:dyDescent="0.25">
      <c r="A55" s="39" t="s">
        <v>87</v>
      </c>
      <c r="B55" s="39" t="s">
        <v>88</v>
      </c>
      <c r="C55" s="39" t="s">
        <v>10</v>
      </c>
      <c r="D55" s="39" t="s">
        <v>89</v>
      </c>
      <c r="E55" s="8" t="s">
        <v>30</v>
      </c>
      <c r="F55" s="17"/>
      <c r="G55" s="67">
        <f t="shared" si="6"/>
        <v>0</v>
      </c>
      <c r="H55" s="40">
        <v>0</v>
      </c>
      <c r="I55" s="40"/>
      <c r="J55" s="40"/>
    </row>
    <row r="56" spans="1:26" s="2" customFormat="1" ht="60" hidden="1" customHeight="1" x14ac:dyDescent="0.25">
      <c r="A56" s="11" t="s">
        <v>61</v>
      </c>
      <c r="B56" s="11" t="s">
        <v>62</v>
      </c>
      <c r="C56" s="11" t="s">
        <v>10</v>
      </c>
      <c r="D56" s="12" t="s">
        <v>63</v>
      </c>
      <c r="E56" s="13" t="s">
        <v>64</v>
      </c>
      <c r="F56" s="15"/>
      <c r="G56" s="24">
        <f t="shared" si="6"/>
        <v>0</v>
      </c>
      <c r="H56" s="9">
        <v>0</v>
      </c>
      <c r="I56" s="37"/>
      <c r="J56" s="9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s="2" customFormat="1" ht="60" hidden="1" customHeight="1" x14ac:dyDescent="0.25">
      <c r="A57" s="11" t="s">
        <v>61</v>
      </c>
      <c r="B57" s="11" t="s">
        <v>62</v>
      </c>
      <c r="C57" s="11" t="s">
        <v>10</v>
      </c>
      <c r="D57" s="12" t="s">
        <v>63</v>
      </c>
      <c r="E57" s="13" t="s">
        <v>65</v>
      </c>
      <c r="F57" s="15"/>
      <c r="G57" s="24">
        <f t="shared" ref="G57" si="7">H57+I57</f>
        <v>0</v>
      </c>
      <c r="H57" s="9">
        <v>0</v>
      </c>
      <c r="I57" s="37"/>
      <c r="J57" s="9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s="2" customFormat="1" ht="33.75" hidden="1" customHeight="1" x14ac:dyDescent="0.25">
      <c r="A58" s="11" t="s">
        <v>61</v>
      </c>
      <c r="B58" s="11" t="s">
        <v>62</v>
      </c>
      <c r="C58" s="11" t="s">
        <v>10</v>
      </c>
      <c r="D58" s="12" t="s">
        <v>63</v>
      </c>
      <c r="E58" s="13" t="s">
        <v>90</v>
      </c>
      <c r="F58" s="15"/>
      <c r="G58" s="24">
        <f>H58</f>
        <v>0</v>
      </c>
      <c r="H58" s="9">
        <v>0</v>
      </c>
      <c r="I58" s="37"/>
      <c r="J58" s="9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s="2" customFormat="1" ht="31.5" customHeight="1" x14ac:dyDescent="0.25">
      <c r="A59" s="94" t="s">
        <v>98</v>
      </c>
      <c r="B59" s="95"/>
      <c r="C59" s="95"/>
      <c r="D59" s="95"/>
      <c r="E59" s="95"/>
      <c r="F59" s="95"/>
      <c r="G59" s="33">
        <f>H59+I59</f>
        <v>22980500</v>
      </c>
      <c r="H59" s="33">
        <f>H42+H38+H32+H11</f>
        <v>22538500</v>
      </c>
      <c r="I59" s="33">
        <f t="shared" ref="I59:J59" si="8">I11+I32+I42</f>
        <v>442000</v>
      </c>
      <c r="J59" s="33">
        <f t="shared" si="8"/>
        <v>0</v>
      </c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x14ac:dyDescent="0.25">
      <c r="D60" s="3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x14ac:dyDescent="0.25">
      <c r="D61" s="3"/>
      <c r="I61" s="35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x14ac:dyDescent="0.25">
      <c r="D62" s="3"/>
      <c r="G62" s="70"/>
      <c r="H62" s="45"/>
      <c r="I62" s="45"/>
      <c r="J62" s="45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x14ac:dyDescent="0.25">
      <c r="D63" s="3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x14ac:dyDescent="0.25">
      <c r="D64" s="3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4:26" x14ac:dyDescent="0.25">
      <c r="D65" s="3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4:26" x14ac:dyDescent="0.25">
      <c r="D66" s="3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4:26" x14ac:dyDescent="0.25">
      <c r="D67" s="3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4:26" x14ac:dyDescent="0.25">
      <c r="D68" s="3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4:26" x14ac:dyDescent="0.25">
      <c r="D69" s="3"/>
    </row>
    <row r="70" spans="4:26" x14ac:dyDescent="0.25">
      <c r="D70" s="3"/>
    </row>
    <row r="71" spans="4:26" x14ac:dyDescent="0.25">
      <c r="D71" s="3"/>
    </row>
    <row r="72" spans="4:26" x14ac:dyDescent="0.25">
      <c r="D72" s="3"/>
    </row>
    <row r="73" spans="4:26" x14ac:dyDescent="0.25">
      <c r="D73" s="3"/>
    </row>
    <row r="74" spans="4:26" x14ac:dyDescent="0.25">
      <c r="D74" s="3"/>
    </row>
    <row r="75" spans="4:26" x14ac:dyDescent="0.25">
      <c r="D75" s="3"/>
    </row>
    <row r="76" spans="4:26" x14ac:dyDescent="0.25">
      <c r="D76" s="3"/>
    </row>
    <row r="77" spans="4:26" x14ac:dyDescent="0.25">
      <c r="D77" s="3"/>
    </row>
  </sheetData>
  <mergeCells count="25">
    <mergeCell ref="B33:E33"/>
    <mergeCell ref="B42:E42"/>
    <mergeCell ref="H4:J5"/>
    <mergeCell ref="B11:E11"/>
    <mergeCell ref="H2:J2"/>
    <mergeCell ref="H3:J3"/>
    <mergeCell ref="B32:E32"/>
    <mergeCell ref="B38:E38"/>
    <mergeCell ref="B39:E39"/>
    <mergeCell ref="A59:F59"/>
    <mergeCell ref="B6:I6"/>
    <mergeCell ref="D9:D10"/>
    <mergeCell ref="C9:C10"/>
    <mergeCell ref="B9:B10"/>
    <mergeCell ref="A8:C8"/>
    <mergeCell ref="G8:J8"/>
    <mergeCell ref="I9:J9"/>
    <mergeCell ref="A9:A10"/>
    <mergeCell ref="E9:E10"/>
    <mergeCell ref="H9:H10"/>
    <mergeCell ref="G9:G10"/>
    <mergeCell ref="F9:F10"/>
    <mergeCell ref="B43:E43"/>
    <mergeCell ref="A7:B7"/>
    <mergeCell ref="B12:D12"/>
  </mergeCells>
  <phoneticPr fontId="2" type="noConversion"/>
  <pageMargins left="0" right="0" top="0" bottom="0" header="0" footer="0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Company>GFU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</dc:creator>
  <cp:lastModifiedBy>User</cp:lastModifiedBy>
  <cp:lastPrinted>2025-02-07T08:12:56Z</cp:lastPrinted>
  <dcterms:created xsi:type="dcterms:W3CDTF">2006-03-01T06:56:57Z</dcterms:created>
  <dcterms:modified xsi:type="dcterms:W3CDTF">2025-02-07T08:13:01Z</dcterms:modified>
</cp:coreProperties>
</file>