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Лист1!$A$1:$J$34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I15" i="1"/>
  <c r="I10" i="1" s="1"/>
  <c r="H15" i="1"/>
  <c r="H10" i="1" s="1"/>
  <c r="G15" i="1"/>
  <c r="G10" i="1" s="1"/>
  <c r="H16" i="1" l="1"/>
  <c r="I16" i="1" l="1"/>
  <c r="G18" i="1" l="1"/>
  <c r="I28" i="1"/>
  <c r="H28" i="1"/>
  <c r="G28" i="1"/>
  <c r="I30" i="1" l="1"/>
  <c r="H30" i="1"/>
  <c r="G26" i="1" l="1"/>
  <c r="G16" i="1" s="1"/>
  <c r="G30" i="1" l="1"/>
</calcChain>
</file>

<file path=xl/sharedStrings.xml><?xml version="1.0" encoding="utf-8"?>
<sst xmlns="http://schemas.openxmlformats.org/spreadsheetml/2006/main" count="122" uniqueCount="80">
  <si>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</si>
  <si>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</si>
  <si>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</si>
  <si>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</si>
  <si>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</si>
  <si>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</si>
  <si>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</si>
  <si>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</si>
  <si>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</si>
  <si>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</si>
  <si>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</si>
  <si>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</si>
  <si>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</si>
  <si>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</si>
  <si>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</si>
  <si>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</si>
  <si>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</si>
  <si>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</si>
  <si>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</si>
  <si>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</si>
  <si>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</si>
  <si>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</si>
  <si>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</si>
  <si>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</si>
  <si>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</si>
  <si>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</si>
  <si>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</si>
  <si>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</si>
  <si>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</si>
  <si>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</si>
  <si>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</si>
  <si>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</si>
  <si>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</si>
  <si>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</si>
  <si>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</si>
  <si>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</si>
  <si>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</si>
  <si>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</si>
  <si>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</si>
  <si>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</si>
  <si>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</si>
  <si>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</si>
  <si>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</si>
  <si>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</si>
  <si>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</si>
  <si>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</si>
  <si>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</si>
  <si>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</si>
  <si>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</si>
  <si>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</si>
  <si>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</si>
  <si>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</si>
  <si>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</si>
  <si>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</si>
  <si>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</si>
  <si>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</si>
  <si>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</si>
  <si>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>0118230</t>
  </si>
  <si>
    <t>8230</t>
  </si>
  <si>
    <t>0380</t>
  </si>
  <si>
    <t>Інші заходи громадського порядку та безпеки</t>
  </si>
  <si>
    <t>Придбання обладнання та предметів довгострокового користування (придбання відеореєстратора)</t>
  </si>
  <si>
    <t>0117670</t>
  </si>
  <si>
    <t>7670</t>
  </si>
  <si>
    <t>0490</t>
  </si>
  <si>
    <t>Внески до статутного капіталу суб`єктів господарювання</t>
  </si>
  <si>
    <t>Придбання обладнання та предметів довгострокового користування (для закупівлі насосів)</t>
  </si>
  <si>
    <t>Проведення коригування проектної документації по об’єкту «Капітальний ремонт спортивної зали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</si>
  <si>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</si>
  <si>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</si>
  <si>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</si>
  <si>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</si>
  <si>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обладнання та предметів довгострокового користування (придбання комп’юерної техніки</t>
  </si>
  <si>
    <t>«Капітальний ремонт  приміщення котельні у КОЗЗСО «Переспівський ліцей» по вул. Миру,2 с. Переспа, Луцький райое, Врлинська область»</t>
  </si>
  <si>
    <t xml:space="preserve">  Капітальний ремонт (заміна твердопаливного котла) у КОЗЗСО «Рожищенський ліцей № 3» м. Рожище, вул. Шилокадзе Коте, 16, Луцький район, Волинська область» </t>
  </si>
  <si>
    <t>Проведення коригування проектної документації   по об’єкту «Капітальний ремонт харчоблоку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 (кошторисна частина)</t>
  </si>
  <si>
    <t>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</t>
  </si>
  <si>
    <t>до рішення Рожищенської міської ради</t>
  </si>
  <si>
    <t>Придбання обладнання та предметів довгострокового користування (придбання багатофункціонального пристрою Canon)</t>
  </si>
  <si>
    <t>від   29.07.2025 р   № 59/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</si>
</sst>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1">
    <xf numFmtId="0" fontId="0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0" fontId="17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1" fillId="0" borderId="0" xfId="0" applyFont="1"/>
    <xf numFmtId="0" fontId="10" fillId="3" borderId="0" xfId="0" applyFont="1" applyFill="1" applyBorder="1"/>
    <xf numFmtId="3" fontId="10" fillId="3" borderId="0" xfId="0" applyNumberFormat="1" applyFont="1" applyFill="1" applyBorder="1"/>
    <xf numFmtId="0" fontId="13" fillId="3" borderId="0" xfId="0" applyFont="1" applyFill="1" applyBorder="1" applyAlignment="1">
      <alignment horizontal="right"/>
    </xf>
    <xf numFmtId="0" fontId="10" fillId="3" borderId="0" xfId="0" applyFont="1" applyFill="1"/>
    <xf numFmtId="3" fontId="10" fillId="3" borderId="0" xfId="0" applyNumberFormat="1" applyFont="1" applyFill="1"/>
    <xf numFmtId="3" fontId="14" fillId="0" borderId="0" xfId="0" applyNumberFormat="1" applyFont="1"/>
    <xf numFmtId="0" fontId="8" fillId="0" borderId="0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8" fillId="0" borderId="0" xfId="0" applyFont="1" applyFill="1" applyBorder="1" applyAlignment="1">
      <alignment wrapText="1"/>
    </xf>
    <xf numFmtId="164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>
      <alignment vertical="center" wrapText="1"/>
    </xf>
    <xf numFmtId="0" fontId="10" fillId="0" borderId="0" xfId="0" applyFont="1" applyAlignment="1"/>
    <xf numFmtId="4" fontId="12" fillId="0" borderId="0" xfId="0" applyNumberFormat="1" applyFont="1" applyAlignment="1"/>
    <xf numFmtId="0" fontId="10" fillId="0" borderId="0" xfId="0" applyFont="1" applyBorder="1" applyAlignment="1"/>
    <xf numFmtId="0" fontId="10" fillId="3" borderId="0" xfId="0" applyFont="1" applyFill="1" applyBorder="1" applyAlignment="1"/>
    <xf numFmtId="3" fontId="10" fillId="3" borderId="0" xfId="0" applyNumberFormat="1" applyFont="1" applyFill="1" applyBorder="1" applyAlignment="1"/>
    <xf numFmtId="3" fontId="13" fillId="3" borderId="0" xfId="0" applyNumberFormat="1" applyFont="1" applyFill="1" applyBorder="1" applyAlignment="1"/>
    <xf numFmtId="165" fontId="10" fillId="3" borderId="0" xfId="0" applyNumberFormat="1" applyFont="1" applyFill="1" applyBorder="1" applyAlignment="1"/>
    <xf numFmtId="0" fontId="10" fillId="3" borderId="0" xfId="0" applyFont="1" applyFill="1" applyAlignment="1"/>
    <xf numFmtId="0" fontId="14" fillId="0" borderId="0" xfId="0" applyFont="1" applyAlignment="1"/>
    <xf numFmtId="0" fontId="11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0" xfId="0" applyFont="1"/>
    <xf numFmtId="0" fontId="25" fillId="0" borderId="0" xfId="0" applyFont="1"/>
    <xf numFmtId="0" fontId="27" fillId="0" borderId="0" xfId="0" applyFont="1"/>
    <xf numFmtId="0" fontId="21" fillId="3" borderId="0" xfId="0" applyFont="1" applyFill="1"/>
    <xf numFmtId="3" fontId="15" fillId="3" borderId="2" xfId="0" applyNumberFormat="1" applyFont="1" applyFill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Border="1"/>
    <xf numFmtId="0" fontId="15" fillId="0" borderId="0" xfId="0" applyFont="1" applyBorder="1"/>
    <xf numFmtId="0" fontId="12" fillId="2" borderId="0" xfId="0" applyFont="1" applyFill="1" applyBorder="1"/>
    <xf numFmtId="0" fontId="32" fillId="0" borderId="0" xfId="0" applyNumberFormat="1" applyFont="1" applyFill="1" applyBorder="1" applyAlignment="1" applyProtection="1">
      <alignment vertical="center"/>
    </xf>
    <xf numFmtId="0" fontId="28" fillId="0" borderId="0" xfId="0" applyFont="1" applyAlignment="1"/>
    <xf numFmtId="0" fontId="33" fillId="0" borderId="0" xfId="0" applyFont="1" applyAlignment="1">
      <alignment horizontal="left"/>
    </xf>
    <xf numFmtId="0" fontId="12" fillId="3" borderId="0" xfId="0" applyFont="1" applyFill="1" applyBorder="1"/>
    <xf numFmtId="0" fontId="15" fillId="3" borderId="0" xfId="0" applyFont="1" applyFill="1" applyBorder="1"/>
    <xf numFmtId="0" fontId="23" fillId="0" borderId="0" xfId="1" applyFont="1" applyFill="1" applyAlignment="1"/>
    <xf numFmtId="0" fontId="32" fillId="0" borderId="0" xfId="0" applyNumberFormat="1" applyFont="1" applyFill="1" applyBorder="1" applyAlignment="1" applyProtection="1">
      <alignment wrapText="1"/>
    </xf>
    <xf numFmtId="0" fontId="21" fillId="0" borderId="0" xfId="0" applyFont="1" applyBorder="1"/>
    <xf numFmtId="0" fontId="23" fillId="0" borderId="0" xfId="0" applyNumberFormat="1" applyFont="1" applyFill="1" applyBorder="1" applyAlignment="1" applyProtection="1"/>
    <xf numFmtId="49" fontId="15" fillId="4" borderId="2" xfId="0" applyNumberFormat="1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/>
    <xf numFmtId="0" fontId="15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2" xfId="0" quotePrefix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4" fontId="24" fillId="4" borderId="2" xfId="0" applyNumberFormat="1" applyFont="1" applyFill="1" applyBorder="1" applyAlignment="1">
      <alignment horizontal="center" vertical="center" wrapText="1"/>
    </xf>
    <xf numFmtId="4" fontId="24" fillId="4" borderId="2" xfId="0" quotePrefix="1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2" xfId="5" quotePrefix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35" fillId="0" borderId="2" xfId="11" quotePrefix="1" applyFont="1" applyBorder="1" applyAlignment="1">
      <alignment horizontal="center" vertical="center" wrapText="1"/>
    </xf>
    <xf numFmtId="4" fontId="35" fillId="0" borderId="2" xfId="11" quotePrefix="1" applyNumberFormat="1" applyFont="1" applyBorder="1" applyAlignment="1">
      <alignment horizontal="center" vertical="center" wrapText="1"/>
    </xf>
    <xf numFmtId="4" fontId="35" fillId="0" borderId="2" xfId="11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4" fontId="15" fillId="4" borderId="2" xfId="0" applyNumberFormat="1" applyFont="1" applyFill="1" applyBorder="1" applyAlignment="1">
      <alignment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5" fillId="0" borderId="2" xfId="29" quotePrefix="1" applyFont="1" applyBorder="1" applyAlignment="1">
      <alignment horizontal="center" vertical="center" wrapText="1"/>
    </xf>
    <xf numFmtId="4" fontId="35" fillId="0" borderId="2" xfId="29" quotePrefix="1" applyNumberFormat="1" applyFont="1" applyBorder="1" applyAlignment="1">
      <alignment horizontal="center" vertical="center" wrapText="1"/>
    </xf>
    <xf numFmtId="4" fontId="35" fillId="0" borderId="2" xfId="29" applyNumberFormat="1" applyFont="1" applyBorder="1" applyAlignment="1">
      <alignment vertical="center" wrapText="1"/>
    </xf>
    <xf numFmtId="0" fontId="35" fillId="0" borderId="2" xfId="0" applyFont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4" fontId="35" fillId="0" borderId="3" xfId="29" applyNumberFormat="1" applyFont="1" applyBorder="1" applyAlignment="1">
      <alignment vertical="center" wrapText="1"/>
    </xf>
    <xf numFmtId="0" fontId="23" fillId="0" borderId="0" xfId="0" applyNumberFormat="1" applyFont="1" applyFill="1" applyBorder="1" applyAlignment="1" applyProtection="1">
      <alignment horizontal="left"/>
    </xf>
    <xf numFmtId="14" fontId="23" fillId="0" borderId="0" xfId="2" applyNumberFormat="1" applyFont="1" applyFill="1" applyAlignment="1">
      <alignment horizontal="left"/>
    </xf>
    <xf numFmtId="0" fontId="12" fillId="0" borderId="0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</cellXfs>
  <cellStyles count="101">
    <cellStyle name="Звичайний" xfId="0" builtinId="0"/>
    <cellStyle name="Звичайний 2" xfId="5"/>
    <cellStyle name="Звичайний 2 2" xfId="6"/>
    <cellStyle name="Звичайний 2 2 2" xfId="15"/>
    <cellStyle name="Звичайний 2 2 2 2" xfId="38"/>
    <cellStyle name="Звичайний 2 2 2 2 2" xfId="100"/>
    <cellStyle name="Звичайний 2 2 2 2 3" xfId="74"/>
    <cellStyle name="Звичайний 2 2 2 3" xfId="28"/>
    <cellStyle name="Звичайний 2 2 2 3 2" xfId="64"/>
    <cellStyle name="Звичайний 2 2 2 4" xfId="87"/>
    <cellStyle name="Звичайний 2 2 2 5" xfId="51"/>
    <cellStyle name="Звичайний 2 2 3" xfId="10"/>
    <cellStyle name="Звичайний 2 2 3 2" xfId="23"/>
    <cellStyle name="Звичайний 2 2 3 2 2" xfId="95"/>
    <cellStyle name="Звичайний 2 2 3 2 3" xfId="59"/>
    <cellStyle name="Звичайний 2 2 3 3" xfId="82"/>
    <cellStyle name="Звичайний 2 2 3 4" xfId="46"/>
    <cellStyle name="Звичайний 2 2 4" xfId="33"/>
    <cellStyle name="Звичайний 2 2 4 2" xfId="91"/>
    <cellStyle name="Звичайний 2 2 4 3" xfId="69"/>
    <cellStyle name="Звичайний 2 2 5" xfId="19"/>
    <cellStyle name="Звичайний 2 2 5 2" xfId="55"/>
    <cellStyle name="Звичайний 2 2 6" xfId="78"/>
    <cellStyle name="Звичайний 2 2 7" xfId="42"/>
    <cellStyle name="Звичайний 2 3" xfId="14"/>
    <cellStyle name="Звичайний 2 3 2" xfId="37"/>
    <cellStyle name="Звичайний 2 3 2 2" xfId="99"/>
    <cellStyle name="Звичайний 2 3 2 3" xfId="73"/>
    <cellStyle name="Звичайний 2 3 3" xfId="27"/>
    <cellStyle name="Звичайний 2 3 3 2" xfId="63"/>
    <cellStyle name="Звичайний 2 3 4" xfId="86"/>
    <cellStyle name="Звичайний 2 3 5" xfId="50"/>
    <cellStyle name="Звичайний 2 4" xfId="9"/>
    <cellStyle name="Звичайний 2 4 2" xfId="22"/>
    <cellStyle name="Звичайний 2 4 2 2" xfId="94"/>
    <cellStyle name="Звичайний 2 4 2 3" xfId="58"/>
    <cellStyle name="Звичайний 2 4 3" xfId="81"/>
    <cellStyle name="Звичайний 2 4 4" xfId="45"/>
    <cellStyle name="Звичайний 2 5" xfId="32"/>
    <cellStyle name="Звичайний 2 5 2" xfId="90"/>
    <cellStyle name="Звичайний 2 5 3" xfId="68"/>
    <cellStyle name="Звичайний 2 6" xfId="18"/>
    <cellStyle name="Звичайний 2 6 2" xfId="54"/>
    <cellStyle name="Звичайний 2 7" xfId="77"/>
    <cellStyle name="Звичайний 2 8" xfId="41"/>
    <cellStyle name="Звичайний 3" xfId="11"/>
    <cellStyle name="Звичайний 3 2" xfId="34"/>
    <cellStyle name="Звичайний 3 2 2" xfId="96"/>
    <cellStyle name="Звичайний 3 2 3" xfId="70"/>
    <cellStyle name="Звичайний 3 3" xfId="24"/>
    <cellStyle name="Звичайний 3 3 2" xfId="60"/>
    <cellStyle name="Звичайний 3 4" xfId="83"/>
    <cellStyle name="Звичайний 3 5" xfId="47"/>
    <cellStyle name="Звичайний 4" xfId="29"/>
    <cellStyle name="Звичайний 4 2" xfId="65"/>
    <cellStyle name="Звичайний_Восстановл_Лист1" xfId="2"/>
    <cellStyle name="Звичайний_Лист3_1" xfId="1"/>
    <cellStyle name="Обычный 2" xfId="3"/>
    <cellStyle name="Обычный 2 2" xfId="4"/>
    <cellStyle name="Обычный 2 2 2" xfId="13"/>
    <cellStyle name="Обычный 2 2 2 2" xfId="36"/>
    <cellStyle name="Обычный 2 2 2 2 2" xfId="98"/>
    <cellStyle name="Обычный 2 2 2 2 3" xfId="72"/>
    <cellStyle name="Обычный 2 2 2 3" xfId="26"/>
    <cellStyle name="Обычный 2 2 2 3 2" xfId="62"/>
    <cellStyle name="Обычный 2 2 2 4" xfId="85"/>
    <cellStyle name="Обычный 2 2 2 5" xfId="49"/>
    <cellStyle name="Обычный 2 2 3" xfId="8"/>
    <cellStyle name="Обычный 2 2 3 2" xfId="21"/>
    <cellStyle name="Обычный 2 2 3 2 2" xfId="93"/>
    <cellStyle name="Обычный 2 2 3 2 3" xfId="57"/>
    <cellStyle name="Обычный 2 2 3 3" xfId="80"/>
    <cellStyle name="Обычный 2 2 3 4" xfId="44"/>
    <cellStyle name="Обычный 2 2 4" xfId="31"/>
    <cellStyle name="Обычный 2 2 4 2" xfId="89"/>
    <cellStyle name="Обычный 2 2 4 3" xfId="67"/>
    <cellStyle name="Обычный 2 2 5" xfId="17"/>
    <cellStyle name="Обычный 2 2 5 2" xfId="53"/>
    <cellStyle name="Обычный 2 2 6" xfId="76"/>
    <cellStyle name="Обычный 2 2 7" xfId="40"/>
    <cellStyle name="Обычный 2 3" xfId="12"/>
    <cellStyle name="Обычный 2 3 2" xfId="35"/>
    <cellStyle name="Обычный 2 3 2 2" xfId="97"/>
    <cellStyle name="Обычный 2 3 2 3" xfId="71"/>
    <cellStyle name="Обычный 2 3 3" xfId="25"/>
    <cellStyle name="Обычный 2 3 3 2" xfId="61"/>
    <cellStyle name="Обычный 2 3 4" xfId="84"/>
    <cellStyle name="Обычный 2 3 5" xfId="48"/>
    <cellStyle name="Обычный 2 4" xfId="7"/>
    <cellStyle name="Обычный 2 4 2" xfId="20"/>
    <cellStyle name="Обычный 2 4 2 2" xfId="92"/>
    <cellStyle name="Обычный 2 4 2 3" xfId="56"/>
    <cellStyle name="Обычный 2 4 3" xfId="79"/>
    <cellStyle name="Обычный 2 4 4" xfId="43"/>
    <cellStyle name="Обычный 2 5" xfId="30"/>
    <cellStyle name="Обычный 2 5 2" xfId="88"/>
    <cellStyle name="Обычный 2 5 3" xfId="66"/>
    <cellStyle name="Обычный 2 6" xfId="16"/>
    <cellStyle name="Обычный 2 6 2" xfId="52"/>
    <cellStyle name="Обычный 2 7" xfId="75"/>
    <cellStyle name="Обычный 2 8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25" zoomScale="75" zoomScaleNormal="75" workbookViewId="0">
      <selection activeCell="E29" sqref="E29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27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61" t="s">
        <v>77</v>
      </c>
      <c r="H2" s="161"/>
      <c r="I2" s="161"/>
      <c r="J2" s="161"/>
      <c r="K2" s="161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62" t="s">
        <v>79</v>
      </c>
      <c r="H3" s="162"/>
      <c r="I3" s="162"/>
      <c r="J3" s="62"/>
      <c r="K3" s="61"/>
      <c r="L3" s="61"/>
    </row>
    <row r="4" spans="1:12" s="27" customFormat="1" ht="39.75" customHeight="1" x14ac:dyDescent="0.35">
      <c r="A4" s="164" t="s">
        <v>11</v>
      </c>
      <c r="B4" s="165"/>
      <c r="C4" s="165"/>
      <c r="D4" s="165"/>
      <c r="E4" s="165"/>
      <c r="F4" s="165"/>
      <c r="G4" s="165"/>
      <c r="H4" s="165"/>
      <c r="I4" s="165"/>
      <c r="J4" s="165"/>
      <c r="K4" s="63"/>
    </row>
    <row r="5" spans="1:12" s="27" customFormat="1" ht="33" customHeight="1" x14ac:dyDescent="0.35">
      <c r="A5" s="164" t="s">
        <v>16</v>
      </c>
      <c r="B5" s="170"/>
      <c r="C5" s="170"/>
      <c r="D5" s="170"/>
      <c r="E5" s="170"/>
      <c r="F5" s="170"/>
      <c r="G5" s="170"/>
      <c r="H5" s="170"/>
      <c r="I5" s="170"/>
      <c r="J5" s="170"/>
      <c r="K5" s="63"/>
    </row>
    <row r="6" spans="1:12" ht="21" customHeight="1" x14ac:dyDescent="0.3">
      <c r="A6" s="166" t="s">
        <v>12</v>
      </c>
      <c r="B6" s="166"/>
      <c r="C6" s="166"/>
      <c r="D6" s="167"/>
      <c r="E6" s="167"/>
      <c r="F6" s="167"/>
      <c r="G6" s="29"/>
      <c r="H6" s="29"/>
      <c r="I6" s="29"/>
      <c r="J6" s="25"/>
      <c r="K6" s="5"/>
    </row>
    <row r="7" spans="1:12" ht="16.5" customHeight="1" x14ac:dyDescent="0.25">
      <c r="A7" s="168" t="s">
        <v>0</v>
      </c>
      <c r="B7" s="169"/>
      <c r="C7" s="169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23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8" customFormat="1" ht="61.5" customHeight="1" x14ac:dyDescent="0.25">
      <c r="A10" s="65" t="s">
        <v>37</v>
      </c>
      <c r="B10" s="89"/>
      <c r="C10" s="89"/>
      <c r="D10" s="90" t="s">
        <v>33</v>
      </c>
      <c r="E10" s="91"/>
      <c r="F10" s="91"/>
      <c r="G10" s="92">
        <f>G11+G12+G13+G14+G15</f>
        <v>2289459</v>
      </c>
      <c r="H10" s="143">
        <f>H11+H12+H13+H14+H15</f>
        <v>2289459</v>
      </c>
      <c r="I10" s="143">
        <f>I11+I12+I13+I14+I15</f>
        <v>2289459</v>
      </c>
      <c r="J10" s="86"/>
      <c r="K10" s="87"/>
    </row>
    <row r="11" spans="1:12" s="126" customFormat="1" ht="110.25" customHeight="1" x14ac:dyDescent="0.25">
      <c r="A11" s="150" t="s">
        <v>68</v>
      </c>
      <c r="B11" s="150" t="s">
        <v>69</v>
      </c>
      <c r="C11" s="151" t="s">
        <v>70</v>
      </c>
      <c r="D11" s="152" t="s">
        <v>71</v>
      </c>
      <c r="E11" s="149" t="s">
        <v>72</v>
      </c>
      <c r="F11" s="147" t="s">
        <v>22</v>
      </c>
      <c r="G11" s="148">
        <v>97250</v>
      </c>
      <c r="H11" s="148">
        <v>97250</v>
      </c>
      <c r="I11" s="148">
        <v>97250</v>
      </c>
      <c r="J11" s="145"/>
      <c r="K11" s="146"/>
    </row>
    <row r="12" spans="1:12" s="126" customFormat="1" ht="105.75" customHeight="1" x14ac:dyDescent="0.25">
      <c r="A12" s="150" t="s">
        <v>68</v>
      </c>
      <c r="B12" s="150" t="s">
        <v>69</v>
      </c>
      <c r="C12" s="151" t="s">
        <v>70</v>
      </c>
      <c r="D12" s="160" t="s">
        <v>71</v>
      </c>
      <c r="E12" s="149" t="s">
        <v>78</v>
      </c>
      <c r="F12" s="158" t="s">
        <v>22</v>
      </c>
      <c r="G12" s="148">
        <v>17300</v>
      </c>
      <c r="H12" s="148">
        <v>17300</v>
      </c>
      <c r="I12" s="148">
        <v>17300</v>
      </c>
      <c r="J12" s="145"/>
      <c r="K12" s="146"/>
    </row>
    <row r="13" spans="1:12" s="126" customFormat="1" ht="104.25" customHeight="1" x14ac:dyDescent="0.25">
      <c r="A13" s="85" t="s">
        <v>35</v>
      </c>
      <c r="B13" s="84">
        <v>2010</v>
      </c>
      <c r="C13" s="85" t="s">
        <v>36</v>
      </c>
      <c r="D13" s="107" t="s">
        <v>34</v>
      </c>
      <c r="E13" s="84" t="s">
        <v>76</v>
      </c>
      <c r="F13" s="117" t="s">
        <v>22</v>
      </c>
      <c r="G13" s="118">
        <v>1800000</v>
      </c>
      <c r="H13" s="118">
        <v>1800000</v>
      </c>
      <c r="I13" s="118">
        <v>1800000</v>
      </c>
      <c r="J13" s="10"/>
      <c r="K13" s="11"/>
    </row>
    <row r="14" spans="1:12" s="126" customFormat="1" ht="65.25" customHeight="1" x14ac:dyDescent="0.25">
      <c r="A14" s="135" t="s">
        <v>57</v>
      </c>
      <c r="B14" s="135" t="s">
        <v>58</v>
      </c>
      <c r="C14" s="136" t="s">
        <v>59</v>
      </c>
      <c r="D14" s="137" t="s">
        <v>60</v>
      </c>
      <c r="E14" s="138" t="s">
        <v>61</v>
      </c>
      <c r="F14" s="133" t="s">
        <v>22</v>
      </c>
      <c r="G14" s="134">
        <v>30000</v>
      </c>
      <c r="H14" s="134">
        <v>30000</v>
      </c>
      <c r="I14" s="134">
        <v>30000</v>
      </c>
      <c r="J14" s="124"/>
      <c r="K14" s="125"/>
    </row>
    <row r="15" spans="1:12" s="12" customFormat="1" ht="88.5" customHeight="1" x14ac:dyDescent="0.25">
      <c r="A15" s="131" t="s">
        <v>62</v>
      </c>
      <c r="B15" s="131" t="s">
        <v>63</v>
      </c>
      <c r="C15" s="132" t="s">
        <v>64</v>
      </c>
      <c r="D15" s="139" t="s">
        <v>65</v>
      </c>
      <c r="E15" s="138" t="s">
        <v>66</v>
      </c>
      <c r="F15" s="133" t="s">
        <v>22</v>
      </c>
      <c r="G15" s="134">
        <f>120000+224909</f>
        <v>344909</v>
      </c>
      <c r="H15" s="134">
        <f>120000+224909</f>
        <v>344909</v>
      </c>
      <c r="I15" s="134">
        <f>120000+224909</f>
        <v>344909</v>
      </c>
      <c r="J15" s="10"/>
      <c r="K15" s="11"/>
    </row>
    <row r="16" spans="1:12" s="52" customFormat="1" ht="54" customHeight="1" x14ac:dyDescent="0.25">
      <c r="A16" s="65" t="s">
        <v>14</v>
      </c>
      <c r="B16" s="67"/>
      <c r="C16" s="67"/>
      <c r="D16" s="68" t="s">
        <v>15</v>
      </c>
      <c r="E16" s="69"/>
      <c r="F16" s="69"/>
      <c r="G16" s="66">
        <f>G17+G18+G19+G20+G24+G25+G26+G27+G22+G23+G21</f>
        <v>3624895.11</v>
      </c>
      <c r="H16" s="154">
        <f t="shared" ref="H16:I16" si="0">H17+H18+H19+H20+H24+H25+H26+H27+H22+H23+H21</f>
        <v>3624895.11</v>
      </c>
      <c r="I16" s="154">
        <f t="shared" si="0"/>
        <v>3624895.11</v>
      </c>
      <c r="J16" s="50"/>
      <c r="K16" s="51"/>
      <c r="L16" s="73"/>
    </row>
    <row r="17" spans="1:12" s="52" customFormat="1" ht="68.25" customHeight="1" x14ac:dyDescent="0.25">
      <c r="A17" s="108" t="s">
        <v>44</v>
      </c>
      <c r="B17" s="108" t="s">
        <v>45</v>
      </c>
      <c r="C17" s="109" t="s">
        <v>46</v>
      </c>
      <c r="D17" s="110" t="s">
        <v>47</v>
      </c>
      <c r="E17" s="119" t="s">
        <v>48</v>
      </c>
      <c r="F17" s="117" t="s">
        <v>22</v>
      </c>
      <c r="G17" s="122">
        <v>40000</v>
      </c>
      <c r="H17" s="122">
        <v>40000</v>
      </c>
      <c r="I17" s="122">
        <v>40000</v>
      </c>
      <c r="J17" s="50"/>
      <c r="K17" s="51"/>
      <c r="L17" s="73"/>
    </row>
    <row r="18" spans="1:12" s="52" customFormat="1" ht="80.25" customHeight="1" x14ac:dyDescent="0.25">
      <c r="A18" s="82" t="s">
        <v>28</v>
      </c>
      <c r="B18" s="82" t="s">
        <v>29</v>
      </c>
      <c r="C18" s="83" t="s">
        <v>30</v>
      </c>
      <c r="D18" s="157" t="s">
        <v>31</v>
      </c>
      <c r="E18" s="121" t="s">
        <v>32</v>
      </c>
      <c r="F18" s="117" t="s">
        <v>22</v>
      </c>
      <c r="G18" s="122">
        <f>H18</f>
        <v>400000</v>
      </c>
      <c r="H18" s="122">
        <v>400000</v>
      </c>
      <c r="I18" s="122">
        <v>400000</v>
      </c>
      <c r="J18" s="50"/>
      <c r="K18" s="51"/>
      <c r="L18" s="73"/>
    </row>
    <row r="19" spans="1:12" s="52" customFormat="1" ht="90" customHeight="1" x14ac:dyDescent="0.25">
      <c r="A19" s="111" t="s">
        <v>28</v>
      </c>
      <c r="B19" s="112">
        <v>1021</v>
      </c>
      <c r="C19" s="112">
        <v>1021</v>
      </c>
      <c r="D19" s="113" t="s">
        <v>49</v>
      </c>
      <c r="E19" s="123" t="s">
        <v>56</v>
      </c>
      <c r="F19" s="117" t="s">
        <v>22</v>
      </c>
      <c r="G19" s="122">
        <v>75000</v>
      </c>
      <c r="H19" s="122">
        <v>75000</v>
      </c>
      <c r="I19" s="122">
        <v>75000</v>
      </c>
      <c r="J19" s="50"/>
      <c r="K19" s="51"/>
      <c r="L19" s="73"/>
    </row>
    <row r="20" spans="1:12" s="129" customFormat="1" ht="137.25" customHeight="1" x14ac:dyDescent="0.25">
      <c r="A20" s="155" t="s">
        <v>28</v>
      </c>
      <c r="B20" s="155" t="s">
        <v>29</v>
      </c>
      <c r="C20" s="156" t="s">
        <v>30</v>
      </c>
      <c r="D20" s="157" t="s">
        <v>31</v>
      </c>
      <c r="E20" s="153" t="s">
        <v>67</v>
      </c>
      <c r="F20" s="158" t="s">
        <v>22</v>
      </c>
      <c r="G20" s="159">
        <v>100000</v>
      </c>
      <c r="H20" s="159">
        <v>100000</v>
      </c>
      <c r="I20" s="159">
        <v>100000</v>
      </c>
      <c r="J20" s="127"/>
      <c r="K20" s="128"/>
      <c r="L20" s="130"/>
    </row>
    <row r="21" spans="1:12" s="129" customFormat="1" ht="153" customHeight="1" x14ac:dyDescent="0.25">
      <c r="A21" s="155" t="s">
        <v>28</v>
      </c>
      <c r="B21" s="155" t="s">
        <v>29</v>
      </c>
      <c r="C21" s="156" t="s">
        <v>30</v>
      </c>
      <c r="D21" s="157" t="s">
        <v>31</v>
      </c>
      <c r="E21" s="153" t="s">
        <v>75</v>
      </c>
      <c r="F21" s="158" t="s">
        <v>22</v>
      </c>
      <c r="G21" s="159">
        <v>40000</v>
      </c>
      <c r="H21" s="159">
        <v>40000</v>
      </c>
      <c r="I21" s="159">
        <v>40000</v>
      </c>
      <c r="J21" s="127"/>
      <c r="K21" s="128"/>
      <c r="L21" s="130"/>
    </row>
    <row r="22" spans="1:12" s="129" customFormat="1" ht="78" customHeight="1" x14ac:dyDescent="0.25">
      <c r="A22" s="140" t="s">
        <v>28</v>
      </c>
      <c r="B22" s="140" t="s">
        <v>29</v>
      </c>
      <c r="C22" s="141" t="s">
        <v>30</v>
      </c>
      <c r="D22" s="142" t="s">
        <v>31</v>
      </c>
      <c r="E22" s="153" t="s">
        <v>73</v>
      </c>
      <c r="F22" s="147" t="s">
        <v>22</v>
      </c>
      <c r="G22" s="144">
        <v>312000</v>
      </c>
      <c r="H22" s="144">
        <v>312000</v>
      </c>
      <c r="I22" s="144">
        <v>312000</v>
      </c>
      <c r="J22" s="127"/>
      <c r="K22" s="128"/>
      <c r="L22" s="130"/>
    </row>
    <row r="23" spans="1:12" s="129" customFormat="1" ht="81.75" customHeight="1" x14ac:dyDescent="0.25">
      <c r="A23" s="155" t="s">
        <v>28</v>
      </c>
      <c r="B23" s="155" t="s">
        <v>29</v>
      </c>
      <c r="C23" s="156" t="s">
        <v>30</v>
      </c>
      <c r="D23" s="157" t="s">
        <v>31</v>
      </c>
      <c r="E23" s="153" t="s">
        <v>74</v>
      </c>
      <c r="F23" s="158" t="s">
        <v>22</v>
      </c>
      <c r="G23" s="159">
        <v>500000</v>
      </c>
      <c r="H23" s="159">
        <v>500000</v>
      </c>
      <c r="I23" s="159">
        <v>500000</v>
      </c>
      <c r="J23" s="127"/>
      <c r="K23" s="128"/>
      <c r="L23" s="130"/>
    </row>
    <row r="24" spans="1:12" s="52" customFormat="1" ht="77.25" customHeight="1" x14ac:dyDescent="0.25">
      <c r="A24" s="108" t="s">
        <v>44</v>
      </c>
      <c r="B24" s="108">
        <v>4030</v>
      </c>
      <c r="C24" s="114" t="s">
        <v>50</v>
      </c>
      <c r="D24" s="115" t="s">
        <v>51</v>
      </c>
      <c r="E24" s="112" t="s">
        <v>52</v>
      </c>
      <c r="F24" s="158" t="s">
        <v>22</v>
      </c>
      <c r="G24" s="159">
        <v>10000</v>
      </c>
      <c r="H24" s="159">
        <v>10000</v>
      </c>
      <c r="I24" s="159">
        <v>10000</v>
      </c>
      <c r="J24" s="50"/>
      <c r="K24" s="51"/>
      <c r="L24" s="73"/>
    </row>
    <row r="25" spans="1:12" s="52" customFormat="1" ht="175.5" customHeight="1" x14ac:dyDescent="0.25">
      <c r="A25" s="111" t="s">
        <v>53</v>
      </c>
      <c r="B25" s="112">
        <v>1291</v>
      </c>
      <c r="C25" s="111" t="s">
        <v>19</v>
      </c>
      <c r="D25" s="116" t="s">
        <v>54</v>
      </c>
      <c r="E25" s="121" t="s">
        <v>55</v>
      </c>
      <c r="F25" s="117" t="s">
        <v>22</v>
      </c>
      <c r="G25" s="122">
        <v>81561.11</v>
      </c>
      <c r="H25" s="122">
        <v>81561.11</v>
      </c>
      <c r="I25" s="122">
        <v>81561.11</v>
      </c>
      <c r="J25" s="50"/>
      <c r="K25" s="51"/>
      <c r="L25" s="73"/>
    </row>
    <row r="26" spans="1:12" s="77" customFormat="1" ht="175.5" customHeight="1" x14ac:dyDescent="0.25">
      <c r="A26" s="78" t="s">
        <v>17</v>
      </c>
      <c r="B26" s="78" t="s">
        <v>18</v>
      </c>
      <c r="C26" s="79" t="s">
        <v>19</v>
      </c>
      <c r="D26" s="81" t="s">
        <v>20</v>
      </c>
      <c r="E26" s="119" t="s">
        <v>21</v>
      </c>
      <c r="F26" s="117" t="s">
        <v>22</v>
      </c>
      <c r="G26" s="122">
        <f t="shared" ref="G26" si="1">H26</f>
        <v>206634</v>
      </c>
      <c r="H26" s="122">
        <v>206634</v>
      </c>
      <c r="I26" s="122">
        <v>206634</v>
      </c>
      <c r="J26" s="74"/>
      <c r="K26" s="75"/>
      <c r="L26" s="76"/>
    </row>
    <row r="27" spans="1:12" s="77" customFormat="1" ht="165" customHeight="1" x14ac:dyDescent="0.25">
      <c r="A27" s="78" t="s">
        <v>24</v>
      </c>
      <c r="B27" s="78" t="s">
        <v>25</v>
      </c>
      <c r="C27" s="79" t="s">
        <v>19</v>
      </c>
      <c r="D27" s="80" t="s">
        <v>26</v>
      </c>
      <c r="E27" s="119" t="s">
        <v>21</v>
      </c>
      <c r="F27" s="117" t="s">
        <v>22</v>
      </c>
      <c r="G27" s="122">
        <v>1859700</v>
      </c>
      <c r="H27" s="122">
        <v>1859700</v>
      </c>
      <c r="I27" s="122">
        <v>1859700</v>
      </c>
      <c r="J27" s="74"/>
      <c r="K27" s="75"/>
      <c r="L27" s="76"/>
    </row>
    <row r="28" spans="1:12" s="96" customFormat="1" ht="74.25" customHeight="1" x14ac:dyDescent="0.25">
      <c r="A28" s="101" t="s">
        <v>42</v>
      </c>
      <c r="B28" s="102"/>
      <c r="C28" s="103"/>
      <c r="D28" s="104" t="s">
        <v>43</v>
      </c>
      <c r="E28" s="105"/>
      <c r="F28" s="106"/>
      <c r="G28" s="66">
        <f>G29</f>
        <v>600000</v>
      </c>
      <c r="H28" s="66">
        <f t="shared" ref="H28:I28" si="2">H29</f>
        <v>600000</v>
      </c>
      <c r="I28" s="66">
        <f t="shared" si="2"/>
        <v>600000</v>
      </c>
      <c r="J28" s="93"/>
      <c r="K28" s="94"/>
      <c r="L28" s="95"/>
    </row>
    <row r="29" spans="1:12" s="100" customFormat="1" ht="87.75" customHeight="1" x14ac:dyDescent="0.25">
      <c r="A29" s="78" t="s">
        <v>38</v>
      </c>
      <c r="B29" s="78" t="s">
        <v>39</v>
      </c>
      <c r="C29" s="79" t="s">
        <v>40</v>
      </c>
      <c r="D29" s="80" t="s">
        <v>41</v>
      </c>
      <c r="E29" s="119" t="s">
        <v>21</v>
      </c>
      <c r="F29" s="117" t="s">
        <v>22</v>
      </c>
      <c r="G29" s="120">
        <f>500000+100000</f>
        <v>600000</v>
      </c>
      <c r="H29" s="120">
        <f>500000+100000</f>
        <v>600000</v>
      </c>
      <c r="I29" s="120">
        <f>500000+100000</f>
        <v>600000</v>
      </c>
      <c r="J29" s="97"/>
      <c r="K29" s="98"/>
      <c r="L29" s="99"/>
    </row>
    <row r="30" spans="1:12" s="48" customFormat="1" ht="39.75" customHeight="1" x14ac:dyDescent="0.35">
      <c r="A30" s="70"/>
      <c r="B30" s="71"/>
      <c r="C30" s="71"/>
      <c r="D30" s="70"/>
      <c r="E30" s="71" t="s">
        <v>5</v>
      </c>
      <c r="F30" s="72"/>
      <c r="G30" s="66">
        <f>G10+G16+G28</f>
        <v>6514354.1099999994</v>
      </c>
      <c r="H30" s="66">
        <f>H10+H16+H28</f>
        <v>6514354.1099999994</v>
      </c>
      <c r="I30" s="66">
        <f>I10+I16+I28</f>
        <v>6514354.1099999994</v>
      </c>
      <c r="J30" s="49"/>
    </row>
    <row r="31" spans="1:12" ht="29.45" customHeight="1" x14ac:dyDescent="0.3">
      <c r="A31" s="13"/>
      <c r="B31" s="45"/>
      <c r="C31" s="45"/>
      <c r="D31" s="13"/>
      <c r="E31" s="13"/>
      <c r="F31" s="13"/>
      <c r="G31" s="33"/>
      <c r="H31" s="33"/>
      <c r="I31" s="33"/>
      <c r="J31" s="14"/>
    </row>
    <row r="32" spans="1:12" s="15" customFormat="1" ht="46.15" customHeight="1" x14ac:dyDescent="0.35">
      <c r="A32" s="163"/>
      <c r="B32" s="163"/>
      <c r="C32" s="163"/>
      <c r="D32" s="163"/>
      <c r="E32" s="3"/>
      <c r="F32" s="3"/>
      <c r="G32" s="34"/>
      <c r="H32" s="34"/>
      <c r="I32" s="34"/>
      <c r="J32" s="4"/>
    </row>
    <row r="33" spans="1:10" ht="18.75" x14ac:dyDescent="0.3">
      <c r="A33" s="13"/>
      <c r="B33" s="45"/>
      <c r="C33" s="45"/>
      <c r="D33" s="16"/>
      <c r="E33" s="16"/>
      <c r="F33" s="16"/>
      <c r="G33" s="35"/>
      <c r="H33" s="35"/>
      <c r="I33" s="35"/>
      <c r="J33" s="17"/>
    </row>
    <row r="34" spans="1:10" ht="18.75" x14ac:dyDescent="0.3">
      <c r="A34" s="18"/>
      <c r="B34" s="46"/>
      <c r="C34" s="45"/>
      <c r="D34" s="16"/>
      <c r="E34" s="19"/>
      <c r="F34" s="19"/>
      <c r="G34" s="36"/>
      <c r="H34" s="36"/>
      <c r="I34" s="37"/>
      <c r="J34" s="20"/>
    </row>
    <row r="35" spans="1:10" ht="18.75" x14ac:dyDescent="0.3">
      <c r="A35" s="13"/>
      <c r="B35" s="45"/>
      <c r="C35" s="45"/>
      <c r="D35" s="16"/>
      <c r="E35" s="19"/>
      <c r="F35" s="19"/>
      <c r="G35" s="36"/>
      <c r="H35" s="36"/>
      <c r="I35" s="37"/>
      <c r="J35" s="20"/>
    </row>
    <row r="36" spans="1:10" ht="18.75" x14ac:dyDescent="0.3">
      <c r="A36" s="13"/>
      <c r="B36" s="45"/>
      <c r="C36" s="45"/>
      <c r="D36" s="16"/>
      <c r="E36" s="19"/>
      <c r="F36" s="19"/>
      <c r="G36" s="36"/>
      <c r="H36" s="36"/>
      <c r="I36" s="37"/>
      <c r="J36" s="20"/>
    </row>
    <row r="37" spans="1:10" ht="23.25" customHeight="1" x14ac:dyDescent="0.3">
      <c r="A37" s="13"/>
      <c r="B37" s="45"/>
      <c r="C37" s="45"/>
      <c r="D37" s="16"/>
      <c r="E37" s="21"/>
      <c r="F37" s="19"/>
      <c r="G37" s="36"/>
      <c r="H37" s="36"/>
      <c r="I37" s="38"/>
      <c r="J37" s="20"/>
    </row>
    <row r="38" spans="1:10" ht="27" customHeight="1" x14ac:dyDescent="0.3">
      <c r="A38" s="13"/>
      <c r="B38" s="45"/>
      <c r="C38" s="45"/>
      <c r="D38" s="16"/>
      <c r="E38" s="19"/>
      <c r="F38" s="19"/>
      <c r="G38" s="36"/>
      <c r="H38" s="36"/>
      <c r="I38" s="39"/>
      <c r="J38" s="20"/>
    </row>
    <row r="39" spans="1:10" ht="18.75" x14ac:dyDescent="0.3">
      <c r="A39" s="13"/>
      <c r="B39" s="45"/>
      <c r="C39" s="45"/>
      <c r="D39" s="16"/>
      <c r="E39" s="19"/>
      <c r="F39" s="19"/>
      <c r="G39" s="36"/>
      <c r="H39" s="36"/>
      <c r="I39" s="36"/>
      <c r="J39" s="20"/>
    </row>
    <row r="40" spans="1:10" ht="18.75" x14ac:dyDescent="0.3">
      <c r="A40" s="13"/>
      <c r="B40" s="45"/>
      <c r="C40" s="45"/>
      <c r="D40" s="16"/>
      <c r="E40" s="19"/>
      <c r="F40" s="19"/>
      <c r="G40" s="36"/>
      <c r="H40" s="36"/>
      <c r="I40" s="37"/>
      <c r="J40" s="20"/>
    </row>
    <row r="41" spans="1:10" ht="18.75" x14ac:dyDescent="0.3">
      <c r="A41" s="13"/>
      <c r="B41" s="45"/>
      <c r="C41" s="45"/>
      <c r="D41" s="16"/>
      <c r="E41" s="19"/>
      <c r="F41" s="19"/>
      <c r="G41" s="36"/>
      <c r="H41" s="36"/>
      <c r="I41" s="36"/>
      <c r="J41" s="20"/>
    </row>
    <row r="42" spans="1:10" ht="18.75" x14ac:dyDescent="0.3">
      <c r="A42" s="13"/>
      <c r="B42" s="45"/>
      <c r="C42" s="45"/>
      <c r="D42" s="13"/>
      <c r="E42" s="22"/>
      <c r="F42" s="22"/>
      <c r="G42" s="40"/>
      <c r="H42" s="40"/>
      <c r="I42" s="40"/>
      <c r="J42" s="23"/>
    </row>
    <row r="43" spans="1:10" ht="18.75" x14ac:dyDescent="0.3">
      <c r="A43" s="13"/>
      <c r="B43" s="45"/>
      <c r="C43" s="45"/>
      <c r="D43" s="13"/>
      <c r="E43" s="22"/>
      <c r="F43" s="22"/>
      <c r="G43" s="40"/>
      <c r="H43" s="40"/>
      <c r="I43" s="40"/>
      <c r="J43" s="23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.75" x14ac:dyDescent="0.3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.75" x14ac:dyDescent="0.3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.75" x14ac:dyDescent="0.3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  <row r="114" spans="1:10" ht="18.75" x14ac:dyDescent="0.3">
      <c r="A114" s="13"/>
      <c r="B114" s="45"/>
      <c r="C114" s="45"/>
      <c r="D114" s="13"/>
      <c r="E114" s="13"/>
      <c r="F114" s="13"/>
      <c r="G114" s="33"/>
      <c r="H114" s="33"/>
      <c r="I114" s="33"/>
      <c r="J114" s="14"/>
    </row>
    <row r="115" spans="1:10" ht="18.75" x14ac:dyDescent="0.3">
      <c r="A115" s="13"/>
      <c r="B115" s="45"/>
      <c r="C115" s="45"/>
      <c r="D115" s="13"/>
      <c r="E115" s="13"/>
      <c r="F115" s="13"/>
      <c r="G115" s="33"/>
      <c r="H115" s="33"/>
      <c r="I115" s="33"/>
      <c r="J115" s="14"/>
    </row>
    <row r="116" spans="1:10" ht="18.75" x14ac:dyDescent="0.3">
      <c r="A116" s="13"/>
      <c r="B116" s="45"/>
      <c r="C116" s="45"/>
      <c r="D116" s="13"/>
      <c r="E116" s="13"/>
      <c r="F116" s="13"/>
      <c r="G116" s="33"/>
      <c r="H116" s="33"/>
      <c r="I116" s="33"/>
      <c r="J116" s="14"/>
    </row>
    <row r="117" spans="1:10" ht="18.75" x14ac:dyDescent="0.3">
      <c r="A117" s="13"/>
      <c r="B117" s="45"/>
      <c r="C117" s="45"/>
      <c r="D117" s="13"/>
      <c r="E117" s="13"/>
      <c r="F117" s="13"/>
      <c r="G117" s="33"/>
      <c r="H117" s="33"/>
      <c r="I117" s="33"/>
      <c r="J117" s="14"/>
    </row>
    <row r="118" spans="1:10" ht="18.75" x14ac:dyDescent="0.3">
      <c r="A118" s="13"/>
      <c r="B118" s="45"/>
      <c r="C118" s="45"/>
      <c r="D118" s="13"/>
      <c r="E118" s="13"/>
      <c r="F118" s="13"/>
      <c r="G118" s="33"/>
      <c r="H118" s="33"/>
      <c r="I118" s="33"/>
      <c r="J118" s="14"/>
    </row>
    <row r="119" spans="1:10" ht="18.75" x14ac:dyDescent="0.3">
      <c r="A119" s="13"/>
      <c r="B119" s="45"/>
      <c r="C119" s="45"/>
      <c r="D119" s="13"/>
      <c r="E119" s="13"/>
      <c r="F119" s="13"/>
      <c r="G119" s="33"/>
      <c r="H119" s="33"/>
      <c r="I119" s="33"/>
      <c r="J119" s="14"/>
    </row>
    <row r="120" spans="1:10" ht="18.75" x14ac:dyDescent="0.3">
      <c r="A120" s="13"/>
      <c r="B120" s="45"/>
      <c r="C120" s="45"/>
      <c r="D120" s="13"/>
      <c r="E120" s="13"/>
      <c r="F120" s="13"/>
      <c r="G120" s="33"/>
      <c r="H120" s="33"/>
      <c r="I120" s="33"/>
      <c r="J120" s="14"/>
    </row>
    <row r="121" spans="1:10" ht="18.75" x14ac:dyDescent="0.3">
      <c r="A121" s="13"/>
      <c r="B121" s="45"/>
      <c r="C121" s="45"/>
      <c r="D121" s="13"/>
      <c r="E121" s="13"/>
      <c r="F121" s="13"/>
      <c r="G121" s="33"/>
      <c r="H121" s="33"/>
      <c r="I121" s="33"/>
      <c r="J121" s="14"/>
    </row>
  </sheetData>
  <mergeCells count="8">
    <mergeCell ref="G2:K2"/>
    <mergeCell ref="G3:I3"/>
    <mergeCell ref="A32:D32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34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2025-07-14T07:00:43Z</dcterms:modified>
</cp:coreProperties>
</file>