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0" windowWidth="20730" windowHeight="11760"/>
  </bookViews>
  <sheets>
    <sheet name="Лист1" sheetId="1" r:id="rId1"/>
    <sheet name="Лист2" sheetId="2" r:id="rId2"/>
    <sheet name="Лист3" sheetId="3" r:id="rId3"/>
  </sheets>
  <definedNames>
    <definedName name="_xlnm.Print_Titles" localSheetId="0">Лист1!$8:$9</definedName>
    <definedName name="_xlnm.Print_Area" localSheetId="0">Лист1!$A$1:$J$52</definedName>
  </definedNames>
  <calcPr calcId="114210" fullCalcOnLoad="1"/>
</workbook>
</file>

<file path=xl/calcChain.xml><?xml version="1.0" encoding="utf-8"?>
<calcChain xmlns="http://schemas.openxmlformats.org/spreadsheetml/2006/main">
  <c r="I37" i="1"/>
  <c r="H37"/>
  <c r="G48"/>
  <c r="G37"/>
  <c r="I29"/>
  <c r="H29"/>
  <c r="G29"/>
  <c r="G30"/>
  <c r="G34"/>
  <c r="G35"/>
  <c r="I35"/>
  <c r="I34"/>
  <c r="H34"/>
  <c r="H35"/>
  <c r="I14"/>
  <c r="I10"/>
  <c r="H14"/>
  <c r="H10"/>
  <c r="G14"/>
  <c r="I26"/>
  <c r="G13"/>
  <c r="G10"/>
  <c r="I25"/>
  <c r="I16"/>
  <c r="H41"/>
  <c r="G41"/>
  <c r="H40"/>
  <c r="G40"/>
  <c r="H17"/>
  <c r="H16"/>
  <c r="H48"/>
  <c r="G17"/>
  <c r="I48"/>
  <c r="G16"/>
</calcChain>
</file>

<file path=xl/sharedStrings.xml><?xml version="1.0" encoding="utf-8"?>
<sst xmlns="http://schemas.openxmlformats.org/spreadsheetml/2006/main" count="137" uniqueCount="97">
  <si>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</si>
  <si>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</si>
  <si>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</si>
  <si>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</si>
  <si>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</si>
  <si>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ВСЬОГО</t>
  </si>
  <si>
    <t xml:space="preserve">Найменування інвестиційного проекту
</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</si>
  <si>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</si>
  <si>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</si>
  <si>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</si>
  <si>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Очікуваний рівень готовності проекту на кінець 2022 року, %</t>
  </si>
  <si>
    <t>Обсяги капітальних вкладень бюджету у розрізі інвестиційних проєктів</t>
  </si>
  <si>
    <t>0356500000</t>
  </si>
  <si>
    <t>грн.</t>
  </si>
  <si>
    <t>Рожищенська міська рада</t>
  </si>
  <si>
    <t>0110000</t>
  </si>
  <si>
    <t>Обсяг капітальних вкладень місцевого бюджету у 2023році, гривень</t>
  </si>
  <si>
    <t>0113104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</si>
  <si>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</si>
  <si>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обладнання та предметів довгострокового користування  (для придбання електричної плити АРМ-ЕКО П4)</t>
  </si>
  <si>
    <t>2024р.</t>
  </si>
  <si>
    <t xml:space="preserve"> у 2024 році</t>
  </si>
  <si>
    <t>0610000</t>
  </si>
  <si>
    <t>Гуманітарний відділ Рожищенської міської ради</t>
  </si>
  <si>
    <t>0611021</t>
  </si>
  <si>
    <t>Надання загальної середньої освіти закладами загальної середньої освіти</t>
  </si>
  <si>
    <t>0614081</t>
  </si>
  <si>
    <t>Забезпечення діяльності інших закладів в галузі культури і мистецтва</t>
  </si>
  <si>
    <t xml:space="preserve">Придбання обладнання та предметів довгострокового користування  (  для придбання двох ноутбуків )         </t>
  </si>
  <si>
    <t xml:space="preserve">Придбання обладнання та предметів довгострокового користування  (  для придбання електричної плити для КЗЗСО "Топільненський ліцей" )         </t>
  </si>
  <si>
    <t>Капітальний ремонт покриття даху Комунального закладу "Центр культурних послуг"</t>
  </si>
  <si>
    <t>Капітальний ремонт аварійної димової труби в КЗ ЗСО "Крижівський ліцей"</t>
  </si>
  <si>
    <t>Капітальний ремонт харчоблоку Рожищенського ліцею №4"</t>
  </si>
  <si>
    <t>0118110</t>
  </si>
  <si>
    <t>Нове будівництво місцевої автоматизованої системи централізованого оповіщення в населених пунктах Рожищенської міської територіальної громади Луцького району Волинської області</t>
  </si>
  <si>
    <t>0320</t>
  </si>
  <si>
    <t>Заходи із запобігання та ліквідації надзвичайних ситуацій та наслідків стихійного лиха</t>
  </si>
  <si>
    <t>2024 р</t>
  </si>
  <si>
    <t xml:space="preserve"> Капітального ремонту димової труби в КЗЗСО «Навізький ліцей»</t>
  </si>
  <si>
    <t xml:space="preserve">Придбання обладнання та предметів довгострокового користування  (  для закупівлі 9 (дев’ять) національних сценічних костюмів для вихованців старшої групи зразкового художнього колективу ансамблю танцю «Росинка» Комунального закладу позашкільної освіти «Рожищенський будинок дитячої творчості»  )         </t>
  </si>
  <si>
    <t>0611070</t>
  </si>
  <si>
    <t>Надання позашкільної освіти закладами позашкільної освіти, заходи із позашкільної роботи з дітьми»</t>
  </si>
  <si>
    <t>0112010</t>
  </si>
  <si>
    <t>Багатопрофільна стаціонарна медична допомога населенню</t>
  </si>
  <si>
    <t>Капітальні трансферти підприємствам установам, організаціям (для придбання  кондиціонерів )</t>
  </si>
  <si>
    <t>Капітальний ремонт харчоблоку  комунального закладу закладу середньої "Рожищенський ліцей №4  "</t>
  </si>
  <si>
    <t xml:space="preserve"> Капітальний ремонт аварійної димової труби в КЗЗСО «Носачевичівська гімназія»</t>
  </si>
  <si>
    <t>0611291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</si>
  <si>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</si>
  <si>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</si>
  <si>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Придбання обладнання та предметів довгострокового користування  (  для придбання засобів навчання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         </t>
  </si>
  <si>
    <t xml:space="preserve">Придбання обладнання та предметів довгострокового користування  (  для придбання навчального обладнання  для КЗЗСО "Рожищенський ліцей №3" )         </t>
  </si>
  <si>
    <t>0614030</t>
  </si>
  <si>
    <t xml:space="preserve">Капітальний ремонт покриття даху приміщення Рожищенської дитячої бібліотеки  </t>
  </si>
  <si>
    <t>0824</t>
  </si>
  <si>
    <t>Забезпечення діяльності бібліотек</t>
  </si>
  <si>
    <t xml:space="preserve"> Придбання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згідно пункту 9 Порядку та умов надання освітньої субвенції з державного бюджету місцевим бюджетам</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</si>
  <si>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</si>
  <si>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</si>
  <si>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</si>
  <si>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</si>
  <si>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0613133</t>
  </si>
  <si>
    <t>3133</t>
  </si>
  <si>
    <t>1040</t>
  </si>
  <si>
    <t>Інші заходи та заклади молодіжної політики</t>
  </si>
  <si>
    <t xml:space="preserve">Придбання обладнання та предметів довгострокового користування  (  для придбання ноутбука )         </t>
  </si>
  <si>
    <t xml:space="preserve"> Капітальний ремонт твердопаливного котла в КЗЗСО «Топільненський  ліцей»</t>
  </si>
  <si>
    <t xml:space="preserve"> Капітальний ремонт внутрішніх приміщень та вхідної групи  нежитлової будівлі Комунальної установи «Рожищенський дім «Просвіта» (КЗ «Молодіжний центр»)</t>
  </si>
  <si>
    <t xml:space="preserve">Придбання обладнання та предметів довгострокового користування  ( співфінансування проекту «У кожній хаті світ КРЕДЕНС або як згуртуватися навколо «ЦИФРИ» ( для придбання двох комплектів  комп’ютерного обладнання )         </t>
  </si>
  <si>
    <t>2024 р.</t>
  </si>
  <si>
    <t xml:space="preserve">Придбання обладнання та предметів довгострокового користування  (  для придбання холодильника в   КЗЗСО "Крижівський ліцей" )         </t>
  </si>
  <si>
    <t>Надання дошкільної освіти</t>
  </si>
  <si>
    <t>Придбання обладнання і предметів довгострокового користування( для закупівлі сміттєвої урни для КЗДО № 1 м.Рожище)</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</si>
  <si>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</si>
  <si>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</si>
  <si>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</si>
  <si>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Додаток №5</t>
  </si>
  <si>
    <t xml:space="preserve">Придбання обладнання та предметів довгострокового користування  (  для придбання телевізора  в   КЗЗСО "Пожарківська гімназія " )         </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</si>
  <si>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</si>
  <si>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</si>
  <si>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</si>
  <si>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Придбання обладнання та предметів довгострокового користування( співфінансування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набуття освіти )</t>
  </si>
  <si>
    <t xml:space="preserve">Придбання обладнання та предметів довгострокового користування  (  для придбання генераторів )         </t>
  </si>
  <si>
    <t xml:space="preserve">Придбання обладнання та предметів довгострокового користування  (  для придбання холодильника)         </t>
  </si>
  <si>
    <t xml:space="preserve"> Придбання мультимедійного обладнання для забезпечення викладання навчального предмета "Захист України "</t>
  </si>
  <si>
    <t>3121</t>
  </si>
  <si>
    <t>Утримання та забезпечення діяльності центрів соціальних служб</t>
  </si>
  <si>
    <t xml:space="preserve">Придбання обладнання та предметів довгострокового користування  (  для придбання персональних комп'ютерів )         </t>
  </si>
  <si>
    <t xml:space="preserve">до рішення Рожищенської міської ради </t>
  </si>
  <si>
    <t>Надання позашкільної освіти закладами позашкільної освіти, заходи із позашкільної роботи з дітьми</t>
  </si>
  <si>
    <t>1070</t>
  </si>
  <si>
    <t>0960</t>
  </si>
  <si>
    <t xml:space="preserve">Придбання обладнання та предметів довгострокового користування ( для закупівлі студійних конденсаторних мікрофонів </t>
  </si>
  <si>
    <t>Придбання обладнання та предметів довгострокового користування  ( для закупівлі духової шафи  для смаження з конвекцією )</t>
  </si>
  <si>
    <t>Придбання обладнання та предметів довгострокового користування  ( для закупівлі морозильної шафи для КЗЗСО "Навізький ліцей "</t>
  </si>
  <si>
    <t xml:space="preserve">Придбання обладнання та предметів довгострокового користування  ( на закупівлю книг для поновлення бібліотечного фонду </t>
  </si>
  <si>
    <t xml:space="preserve">від   27.11.2024 року №  50/8 </t>
  </si>
</sst>
</file>

<file path=xl/styles.xml><?xml version="1.0" encoding="utf-8"?>
<styleSheet xmlns="http://schemas.openxmlformats.org/spreadsheetml/2006/main">
  <numFmts count="2">
    <numFmt numFmtId="164" formatCode="0.0"/>
    <numFmt numFmtId="165" formatCode="#,##0.0"/>
  </numFmts>
  <fonts count="26">
    <font>
      <sz val="11"/>
      <color theme="1"/>
      <name val="Calibri"/>
      <family val="2"/>
      <charset val="204"/>
      <scheme val="minor"/>
    </font>
    <font>
      <sz val="11"/>
      <name val="Times New Roman"/>
      <family val="1"/>
      <charset val="204"/>
    </font>
    <font>
      <b/>
      <sz val="15"/>
      <name val="Times New Roman"/>
      <family val="1"/>
      <charset val="204"/>
    </font>
    <font>
      <b/>
      <sz val="13"/>
      <name val="Times New Roman"/>
      <family val="1"/>
      <charset val="204"/>
    </font>
    <font>
      <sz val="14"/>
      <name val="Times New Roman"/>
      <family val="1"/>
      <charset val="204"/>
    </font>
    <font>
      <sz val="12"/>
      <name val="Times New Roman"/>
      <family val="1"/>
      <charset val="204"/>
    </font>
    <font>
      <sz val="16"/>
      <name val="Times New Roman"/>
      <family val="1"/>
      <charset val="204"/>
    </font>
    <font>
      <b/>
      <sz val="14"/>
      <name val="Times New Roman"/>
      <family val="1"/>
      <charset val="204"/>
    </font>
    <font>
      <sz val="11"/>
      <name val="Calibri"/>
      <family val="2"/>
      <charset val="204"/>
    </font>
    <font>
      <b/>
      <sz val="16"/>
      <name val="Times New Roman"/>
      <family val="1"/>
      <charset val="204"/>
    </font>
    <font>
      <sz val="11"/>
      <name val="Calibri"/>
      <family val="2"/>
      <charset val="204"/>
    </font>
    <font>
      <sz val="16"/>
      <name val="Calibri"/>
      <family val="2"/>
      <charset val="204"/>
    </font>
    <font>
      <sz val="9"/>
      <name val="Times New Roman"/>
      <family val="1"/>
      <charset val="204"/>
    </font>
    <font>
      <sz val="12"/>
      <name val="Calibri"/>
      <family val="2"/>
      <charset val="204"/>
    </font>
    <font>
      <sz val="16"/>
      <name val="Calibri"/>
      <family val="2"/>
      <charset val="204"/>
    </font>
    <font>
      <sz val="10"/>
      <name val="Arial"/>
      <family val="2"/>
      <charset val="204"/>
    </font>
    <font>
      <b/>
      <i/>
      <sz val="16"/>
      <name val="Times New Roman"/>
      <family val="1"/>
      <charset val="204"/>
    </font>
    <font>
      <b/>
      <sz val="12"/>
      <name val="Times New Roman"/>
      <family val="1"/>
      <charset val="204"/>
    </font>
    <font>
      <b/>
      <sz val="11"/>
      <name val="Times New Roman"/>
      <family val="1"/>
      <charset val="204"/>
    </font>
    <font>
      <b/>
      <sz val="14"/>
      <name val="Cambria"/>
      <family val="1"/>
      <charset val="204"/>
    </font>
    <font>
      <i/>
      <sz val="16"/>
      <name val="Times New Roman"/>
      <family val="1"/>
      <charset val="204"/>
    </font>
    <font>
      <b/>
      <sz val="14"/>
      <color indexed="10"/>
      <name val="Cambria"/>
      <family val="1"/>
      <charset val="204"/>
    </font>
    <font>
      <b/>
      <sz val="18"/>
      <name val="Times New Roman"/>
      <family val="1"/>
      <charset val="204"/>
    </font>
    <font>
      <b/>
      <sz val="16"/>
      <color indexed="8"/>
      <name val="Times New Roman"/>
      <family val="1"/>
      <charset val="204"/>
    </font>
    <font>
      <sz val="16"/>
      <color indexed="8"/>
      <name val="Times New Roman"/>
      <family val="1"/>
      <charset val="204"/>
    </font>
    <font>
      <sz val="10"/>
      <color theme="1"/>
      <name val="Calibri"/>
      <family val="2"/>
      <charset val="204"/>
      <scheme val="minor"/>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0" fontId="25" fillId="0" borderId="0"/>
    <xf numFmtId="0" fontId="15" fillId="0" borderId="0"/>
    <xf numFmtId="0" fontId="15" fillId="0" borderId="0"/>
    <xf numFmtId="0" fontId="25" fillId="0" borderId="0"/>
    <xf numFmtId="0" fontId="25" fillId="0" borderId="0"/>
  </cellStyleXfs>
  <cellXfs count="140">
    <xf numFmtId="0" fontId="0" fillId="0" borderId="0" xfId="0"/>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4" fontId="6" fillId="0" borderId="0" xfId="0" applyNumberFormat="1" applyFont="1" applyAlignment="1">
      <alignment horizontal="right"/>
    </xf>
    <xf numFmtId="0" fontId="6" fillId="0" borderId="0" xfId="0" applyFont="1" applyAlignment="1">
      <alignment horizontal="left" vertical="center" wrapText="1"/>
    </xf>
    <xf numFmtId="0" fontId="8" fillId="0" borderId="0" xfId="0" applyFont="1"/>
    <xf numFmtId="164" fontId="1" fillId="0" borderId="0" xfId="0" applyNumberFormat="1" applyFont="1" applyBorder="1" applyAlignment="1">
      <alignment horizontal="center"/>
    </xf>
    <xf numFmtId="3" fontId="1" fillId="0" borderId="0" xfId="0" applyNumberFormat="1" applyFont="1" applyBorder="1" applyAlignment="1">
      <alignment horizontal="right"/>
    </xf>
    <xf numFmtId="3" fontId="1" fillId="0" borderId="1" xfId="0" applyNumberFormat="1" applyFont="1" applyBorder="1" applyAlignment="1">
      <alignment horizontal="center" vertical="center" wrapText="1"/>
    </xf>
    <xf numFmtId="0" fontId="10" fillId="0" borderId="0" xfId="0" applyFont="1" applyAlignment="1">
      <alignment horizontal="center" vertical="center"/>
    </xf>
    <xf numFmtId="0" fontId="4" fillId="0" borderId="0" xfId="0" applyFont="1"/>
    <xf numFmtId="3" fontId="4" fillId="0" borderId="0" xfId="0" applyNumberFormat="1" applyFont="1"/>
    <xf numFmtId="0" fontId="11" fillId="0" borderId="0" xfId="0" applyFont="1"/>
    <xf numFmtId="0" fontId="4" fillId="0" borderId="0" xfId="0" applyFont="1" applyBorder="1"/>
    <xf numFmtId="3" fontId="4" fillId="0" borderId="0" xfId="0" applyNumberFormat="1" applyFont="1" applyBorder="1"/>
    <xf numFmtId="0" fontId="5" fillId="0" borderId="0" xfId="0" applyFont="1"/>
    <xf numFmtId="0" fontId="4" fillId="2" borderId="0" xfId="0" applyFont="1" applyFill="1" applyBorder="1"/>
    <xf numFmtId="3" fontId="4" fillId="2" borderId="0" xfId="0" applyNumberFormat="1" applyFont="1" applyFill="1" applyBorder="1"/>
    <xf numFmtId="0" fontId="7" fillId="2" borderId="0" xfId="0" applyFont="1" applyFill="1" applyBorder="1" applyAlignment="1">
      <alignment horizontal="right"/>
    </xf>
    <xf numFmtId="0" fontId="4" fillId="2" borderId="0" xfId="0" applyFont="1" applyFill="1"/>
    <xf numFmtId="3" fontId="4" fillId="2" borderId="0" xfId="0" applyNumberFormat="1" applyFont="1" applyFill="1"/>
    <xf numFmtId="0" fontId="13" fillId="0" borderId="0" xfId="0" applyFont="1"/>
    <xf numFmtId="0" fontId="14" fillId="0" borderId="0" xfId="0" applyFont="1"/>
    <xf numFmtId="0" fontId="2" fillId="0" borderId="0" xfId="0" applyFont="1" applyFill="1" applyBorder="1" applyAlignment="1">
      <alignment wrapText="1"/>
    </xf>
    <xf numFmtId="164" fontId="1" fillId="0" borderId="0" xfId="0" applyNumberFormat="1" applyFont="1" applyBorder="1" applyAlignment="1"/>
    <xf numFmtId="0" fontId="1" fillId="0" borderId="0" xfId="0" applyFont="1" applyBorder="1" applyAlignment="1"/>
    <xf numFmtId="0" fontId="1" fillId="0" borderId="1" xfId="0" applyFont="1" applyBorder="1" applyAlignment="1">
      <alignment vertical="center" wrapText="1"/>
    </xf>
    <xf numFmtId="0" fontId="4" fillId="0" borderId="0" xfId="0" applyFont="1" applyAlignment="1"/>
    <xf numFmtId="4" fontId="6" fillId="0" borderId="0" xfId="0" applyNumberFormat="1" applyFont="1" applyAlignment="1"/>
    <xf numFmtId="0" fontId="4" fillId="0" borderId="0" xfId="0" applyFont="1" applyBorder="1" applyAlignment="1"/>
    <xf numFmtId="0" fontId="4" fillId="2" borderId="0" xfId="0" applyFont="1" applyFill="1" applyBorder="1" applyAlignment="1"/>
    <xf numFmtId="3" fontId="4" fillId="2" borderId="0" xfId="0" applyNumberFormat="1" applyFont="1" applyFill="1" applyBorder="1" applyAlignment="1"/>
    <xf numFmtId="3" fontId="7" fillId="2" borderId="0" xfId="0" applyNumberFormat="1" applyFont="1" applyFill="1" applyBorder="1" applyAlignment="1"/>
    <xf numFmtId="165" fontId="4" fillId="2" borderId="0" xfId="0" applyNumberFormat="1" applyFont="1" applyFill="1" applyBorder="1" applyAlignment="1"/>
    <xf numFmtId="0" fontId="4" fillId="2" borderId="0" xfId="0" applyFont="1" applyFill="1" applyAlignment="1"/>
    <xf numFmtId="0" fontId="5" fillId="0" borderId="1" xfId="0" applyFont="1" applyBorder="1" applyAlignment="1">
      <alignment horizont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0" xfId="0" applyFont="1"/>
    <xf numFmtId="0" fontId="17" fillId="0" borderId="0" xfId="0" applyFont="1"/>
    <xf numFmtId="49" fontId="9" fillId="2" borderId="1" xfId="0" applyNumberFormat="1" applyFont="1" applyFill="1" applyBorder="1" applyAlignment="1">
      <alignment horizontal="center" vertical="center" wrapText="1"/>
    </xf>
    <xf numFmtId="0" fontId="14" fillId="2" borderId="0" xfId="0" applyFont="1" applyFill="1"/>
    <xf numFmtId="3" fontId="9" fillId="2" borderId="1" xfId="0" applyNumberFormat="1" applyFont="1" applyFill="1" applyBorder="1" applyAlignment="1">
      <alignment horizontal="center" vertical="center"/>
    </xf>
    <xf numFmtId="0" fontId="19" fillId="0" borderId="0" xfId="0" applyFont="1" applyAlignment="1">
      <alignment horizontal="center" vertical="center"/>
    </xf>
    <xf numFmtId="0" fontId="6" fillId="0" borderId="0" xfId="0" applyFont="1" applyBorder="1"/>
    <xf numFmtId="0" fontId="9" fillId="0" borderId="0" xfId="0" applyFont="1" applyBorder="1"/>
    <xf numFmtId="0" fontId="6" fillId="2" borderId="0" xfId="0" applyFont="1" applyFill="1" applyBorder="1"/>
    <xf numFmtId="0" fontId="20" fillId="0" borderId="0" xfId="0" applyNumberFormat="1" applyFont="1" applyFill="1" applyBorder="1" applyAlignment="1" applyProtection="1">
      <alignment vertical="center"/>
    </xf>
    <xf numFmtId="0" fontId="6" fillId="2" borderId="0" xfId="0" applyFont="1" applyFill="1" applyBorder="1"/>
    <xf numFmtId="0" fontId="9" fillId="2" borderId="0" xfId="0" applyFont="1" applyFill="1" applyBorder="1"/>
    <xf numFmtId="0" fontId="16" fillId="0" borderId="0" xfId="3" applyFont="1" applyFill="1" applyAlignment="1"/>
    <xf numFmtId="0" fontId="20" fillId="0" borderId="0" xfId="0" applyNumberFormat="1" applyFont="1" applyFill="1" applyBorder="1" applyAlignment="1" applyProtection="1">
      <alignment wrapText="1"/>
    </xf>
    <xf numFmtId="0" fontId="16" fillId="0" borderId="0" xfId="0" applyNumberFormat="1" applyFont="1" applyFill="1" applyBorder="1" applyAlignment="1" applyProtection="1"/>
    <xf numFmtId="49" fontId="9" fillId="3" borderId="1" xfId="0" applyNumberFormat="1" applyFont="1" applyFill="1" applyBorder="1" applyAlignment="1">
      <alignment horizontal="center" vertical="center" wrapText="1"/>
    </xf>
    <xf numFmtId="0" fontId="9" fillId="3" borderId="1" xfId="0" applyFont="1" applyFill="1" applyBorder="1"/>
    <xf numFmtId="0" fontId="6" fillId="3" borderId="1" xfId="0" applyFont="1" applyFill="1" applyBorder="1" applyAlignment="1">
      <alignment horizontal="center" vertical="center"/>
    </xf>
    <xf numFmtId="4" fontId="19" fillId="0" borderId="0" xfId="0" applyNumberFormat="1" applyFont="1" applyAlignment="1">
      <alignment horizontal="center" vertical="center"/>
    </xf>
    <xf numFmtId="49" fontId="9" fillId="0" borderId="1" xfId="0" applyNumberFormat="1" applyFont="1" applyFill="1" applyBorder="1" applyAlignment="1">
      <alignment horizontal="center" vertical="center" wrapText="1"/>
    </xf>
    <xf numFmtId="4" fontId="19" fillId="0" borderId="0" xfId="0" applyNumberFormat="1" applyFont="1" applyFill="1" applyAlignment="1">
      <alignment horizontal="center" vertical="center"/>
    </xf>
    <xf numFmtId="0" fontId="19" fillId="0" borderId="0" xfId="0" applyFont="1" applyFill="1" applyAlignment="1">
      <alignment horizontal="center" vertical="center"/>
    </xf>
    <xf numFmtId="0" fontId="6" fillId="0" borderId="0" xfId="0" applyFont="1" applyAlignment="1"/>
    <xf numFmtId="0" fontId="14" fillId="0" borderId="0" xfId="0" applyFont="1" applyAlignment="1">
      <alignment horizontal="left"/>
    </xf>
    <xf numFmtId="4" fontId="4" fillId="2" borderId="1" xfId="0" applyNumberFormat="1" applyFont="1" applyFill="1" applyBorder="1" applyAlignment="1">
      <alignment vertical="center"/>
    </xf>
    <xf numFmtId="4" fontId="9" fillId="3" borderId="1" xfId="0" applyNumberFormat="1" applyFont="1" applyFill="1" applyBorder="1" applyAlignment="1">
      <alignment vertical="center"/>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9"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4" fontId="9" fillId="0" borderId="1" xfId="4" quotePrefix="1" applyNumberFormat="1" applyFont="1" applyBorder="1" applyAlignment="1">
      <alignment horizontal="center" vertical="center" wrapText="1"/>
    </xf>
    <xf numFmtId="0" fontId="7" fillId="0" borderId="0" xfId="0" applyFont="1" applyAlignment="1">
      <alignment horizontal="center" vertical="top" wrapText="1"/>
    </xf>
    <xf numFmtId="0" fontId="7" fillId="0" borderId="1" xfId="0" applyFont="1" applyBorder="1" applyAlignment="1">
      <alignment horizontal="center" vertical="top" wrapText="1"/>
    </xf>
    <xf numFmtId="0" fontId="9" fillId="0" borderId="1" xfId="0" applyFont="1" applyFill="1" applyBorder="1" applyAlignment="1">
      <alignment horizontal="center" vertical="center" wrapText="1"/>
    </xf>
    <xf numFmtId="4" fontId="9" fillId="0" borderId="1" xfId="1" quotePrefix="1" applyNumberFormat="1" applyFont="1" applyBorder="1" applyAlignment="1">
      <alignment horizontal="center" vertical="center" wrapText="1"/>
    </xf>
    <xf numFmtId="4" fontId="9" fillId="0" borderId="1" xfId="1" quotePrefix="1" applyNumberFormat="1" applyFont="1" applyBorder="1" applyAlignment="1">
      <alignment vertical="center" wrapText="1"/>
    </xf>
    <xf numFmtId="4" fontId="6" fillId="2" borderId="1" xfId="0" applyNumberFormat="1" applyFont="1" applyFill="1" applyBorder="1" applyAlignment="1">
      <alignment vertical="center"/>
    </xf>
    <xf numFmtId="0" fontId="6" fillId="2" borderId="1" xfId="0" applyFont="1" applyFill="1" applyBorder="1" applyAlignment="1">
      <alignment horizontal="center" vertical="center" wrapText="1"/>
    </xf>
    <xf numFmtId="0" fontId="9" fillId="0" borderId="1" xfId="0" quotePrefix="1" applyFont="1" applyBorder="1" applyAlignment="1">
      <alignment horizontal="center" vertical="center" wrapText="1"/>
    </xf>
    <xf numFmtId="4" fontId="9" fillId="0" borderId="1" xfId="0" quotePrefix="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Fill="1" applyBorder="1" applyAlignment="1">
      <alignment horizontal="center" wrapText="1"/>
    </xf>
    <xf numFmtId="0" fontId="1" fillId="0" borderId="0" xfId="0" applyFont="1" applyBorder="1"/>
    <xf numFmtId="0" fontId="1" fillId="0" borderId="0" xfId="0" applyFont="1" applyBorder="1" applyAlignment="1">
      <alignment horizontal="center" vertical="center" wrapText="1"/>
    </xf>
    <xf numFmtId="0" fontId="5" fillId="0" borderId="0" xfId="0" applyFont="1" applyBorder="1"/>
    <xf numFmtId="0" fontId="1" fillId="0" borderId="0" xfId="0" applyFont="1" applyBorder="1" applyAlignment="1">
      <alignment horizontal="center" vertical="center"/>
    </xf>
    <xf numFmtId="0" fontId="9"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7" fillId="0" borderId="0" xfId="0" applyFont="1" applyBorder="1" applyAlignment="1">
      <alignment horizontal="center" vertical="center"/>
    </xf>
    <xf numFmtId="0" fontId="9" fillId="0" borderId="3"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22" fillId="0" borderId="3" xfId="0" applyFont="1" applyFill="1" applyBorder="1" applyAlignment="1">
      <alignment horizontal="center" vertical="center" wrapText="1"/>
    </xf>
    <xf numFmtId="0" fontId="6" fillId="2" borderId="0" xfId="0" applyFont="1" applyFill="1"/>
    <xf numFmtId="0" fontId="1" fillId="0" borderId="0" xfId="0" applyFont="1"/>
    <xf numFmtId="0" fontId="6" fillId="0" borderId="0" xfId="0" applyFont="1"/>
    <xf numFmtId="0" fontId="18" fillId="0" borderId="0" xfId="0" applyFont="1"/>
    <xf numFmtId="0" fontId="1" fillId="0" borderId="0" xfId="0" applyFont="1" applyAlignment="1"/>
    <xf numFmtId="3" fontId="1" fillId="0" borderId="0" xfId="0" applyNumberFormat="1" applyFont="1"/>
    <xf numFmtId="0" fontId="23" fillId="0" borderId="1" xfId="0" quotePrefix="1" applyFont="1" applyBorder="1" applyAlignment="1">
      <alignment horizontal="center" vertical="center" wrapText="1"/>
    </xf>
    <xf numFmtId="4" fontId="23" fillId="0" borderId="1" xfId="0" quotePrefix="1" applyNumberFormat="1" applyFont="1" applyBorder="1" applyAlignment="1">
      <alignment horizontal="center" vertical="center" wrapText="1"/>
    </xf>
    <xf numFmtId="4" fontId="23" fillId="0" borderId="1" xfId="0" quotePrefix="1" applyNumberFormat="1"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top" wrapText="1"/>
    </xf>
    <xf numFmtId="0" fontId="6" fillId="0" borderId="1" xfId="0" applyFont="1" applyBorder="1" applyAlignment="1">
      <alignment horizontal="left" vertical="top" wrapText="1"/>
    </xf>
    <xf numFmtId="3" fontId="4" fillId="2" borderId="2"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Border="1" applyAlignment="1">
      <alignment horizontal="center" vertical="top" wrapText="1"/>
    </xf>
    <xf numFmtId="0" fontId="16" fillId="2" borderId="0" xfId="0" applyNumberFormat="1" applyFont="1" applyFill="1" applyBorder="1" applyAlignment="1" applyProtection="1"/>
    <xf numFmtId="0" fontId="2" fillId="2" borderId="0" xfId="0" applyFont="1" applyFill="1" applyBorder="1" applyAlignment="1">
      <alignment wrapText="1"/>
    </xf>
    <xf numFmtId="164" fontId="1" fillId="2" borderId="0" xfId="0" applyNumberFormat="1" applyFont="1" applyFill="1" applyBorder="1" applyAlignment="1"/>
    <xf numFmtId="0" fontId="5" fillId="2" borderId="1" xfId="0" applyFont="1" applyFill="1" applyBorder="1" applyAlignment="1">
      <alignment horizontal="center" vertical="center" wrapText="1"/>
    </xf>
    <xf numFmtId="0" fontId="1" fillId="2" borderId="1" xfId="0" applyFont="1" applyFill="1" applyBorder="1" applyAlignment="1">
      <alignment vertical="center" wrapText="1"/>
    </xf>
    <xf numFmtId="4" fontId="6" fillId="2" borderId="0" xfId="0" applyNumberFormat="1" applyFont="1" applyFill="1" applyAlignment="1"/>
    <xf numFmtId="0" fontId="1" fillId="2" borderId="0" xfId="0" applyFont="1" applyFill="1" applyAlignment="1"/>
    <xf numFmtId="0" fontId="9" fillId="3" borderId="1" xfId="0" quotePrefix="1" applyFont="1" applyFill="1" applyBorder="1" applyAlignment="1">
      <alignment horizontal="center" vertical="center" wrapText="1"/>
    </xf>
    <xf numFmtId="4" fontId="9" fillId="3" borderId="1" xfId="0" quotePrefix="1" applyNumberFormat="1" applyFont="1" applyFill="1" applyBorder="1" applyAlignment="1">
      <alignment horizontal="center" vertical="center" wrapText="1"/>
    </xf>
    <xf numFmtId="0" fontId="9" fillId="3" borderId="1" xfId="0" applyFont="1" applyFill="1" applyBorder="1" applyAlignment="1">
      <alignment horizontal="left" vertical="top" wrapText="1"/>
    </xf>
    <xf numFmtId="4" fontId="9" fillId="3" borderId="1" xfId="1" quotePrefix="1" applyNumberFormat="1" applyFont="1" applyFill="1" applyBorder="1" applyAlignment="1">
      <alignment horizontal="center" vertical="center" wrapText="1"/>
    </xf>
    <xf numFmtId="4" fontId="9" fillId="3" borderId="1" xfId="1" quotePrefix="1" applyNumberFormat="1" applyFont="1" applyFill="1" applyBorder="1" applyAlignment="1">
      <alignment vertical="center" wrapText="1"/>
    </xf>
    <xf numFmtId="0" fontId="9" fillId="2" borderId="3" xfId="0" applyFont="1" applyFill="1" applyBorder="1" applyAlignment="1">
      <alignment horizontal="center" vertical="center" wrapText="1"/>
    </xf>
    <xf numFmtId="0" fontId="6" fillId="2" borderId="1" xfId="0" applyFont="1" applyFill="1" applyBorder="1" applyAlignment="1">
      <alignment horizontal="left" vertical="top" wrapText="1"/>
    </xf>
    <xf numFmtId="3" fontId="7" fillId="2" borderId="1" xfId="0" applyNumberFormat="1" applyFont="1" applyFill="1" applyBorder="1" applyAlignment="1">
      <alignment horizontal="center" vertical="center" wrapText="1"/>
    </xf>
    <xf numFmtId="0" fontId="7" fillId="2" borderId="0" xfId="0" applyFont="1" applyFill="1" applyBorder="1" applyAlignment="1">
      <alignment horizontal="center" vertical="center"/>
    </xf>
    <xf numFmtId="4" fontId="19" fillId="2" borderId="0" xfId="0" applyNumberFormat="1" applyFont="1" applyFill="1" applyAlignment="1">
      <alignment horizontal="center" vertical="center"/>
    </xf>
    <xf numFmtId="0" fontId="19" fillId="2" borderId="0" xfId="0" applyFont="1" applyFill="1" applyAlignment="1">
      <alignment horizontal="center" vertical="center"/>
    </xf>
    <xf numFmtId="0" fontId="23" fillId="2" borderId="1" xfId="0" quotePrefix="1" applyFont="1" applyFill="1" applyBorder="1" applyAlignment="1">
      <alignment horizontal="center" vertical="center" wrapText="1"/>
    </xf>
    <xf numFmtId="4" fontId="23" fillId="2" borderId="1" xfId="0" quotePrefix="1" applyNumberFormat="1" applyFont="1" applyFill="1" applyBorder="1" applyAlignment="1">
      <alignment horizontal="center" vertical="center" wrapText="1"/>
    </xf>
    <xf numFmtId="0" fontId="24"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16" fillId="0" borderId="0" xfId="0" applyNumberFormat="1" applyFont="1" applyFill="1" applyBorder="1" applyAlignment="1" applyProtection="1">
      <alignment horizontal="left"/>
    </xf>
    <xf numFmtId="14" fontId="16" fillId="0" borderId="0" xfId="2" applyNumberFormat="1" applyFont="1" applyFill="1" applyAlignment="1">
      <alignment horizontal="left"/>
    </xf>
    <xf numFmtId="0" fontId="6" fillId="0" borderId="0" xfId="0" applyFont="1" applyBorder="1" applyAlignment="1">
      <alignment horizontal="left" wrapText="1"/>
    </xf>
    <xf numFmtId="0" fontId="9" fillId="0" borderId="0" xfId="0" applyFont="1" applyFill="1" applyBorder="1" applyAlignment="1">
      <alignment horizontal="center" wrapText="1"/>
    </xf>
    <xf numFmtId="0" fontId="9" fillId="0" borderId="0" xfId="0" applyFont="1" applyFill="1" applyAlignment="1">
      <alignment horizontal="center" wrapText="1"/>
    </xf>
    <xf numFmtId="49" fontId="3" fillId="0" borderId="4" xfId="0" applyNumberFormat="1" applyFont="1" applyFill="1" applyBorder="1" applyAlignment="1">
      <alignment horizontal="center" wrapText="1"/>
    </xf>
    <xf numFmtId="0" fontId="2" fillId="0" borderId="0" xfId="0" applyFont="1" applyFill="1" applyBorder="1" applyAlignment="1">
      <alignment horizontal="center" wrapText="1"/>
    </xf>
    <xf numFmtId="0" fontId="12" fillId="0" borderId="4" xfId="0" applyFont="1" applyBorder="1" applyAlignment="1">
      <alignment horizontal="center" vertical="top" wrapText="1"/>
    </xf>
    <xf numFmtId="0" fontId="6" fillId="0" borderId="0" xfId="0" applyFont="1" applyAlignment="1">
      <alignment horizontal="center" wrapText="1"/>
    </xf>
  </cellXfs>
  <cellStyles count="6">
    <cellStyle name="Звичайний 2" xfId="1"/>
    <cellStyle name="Звичайний_Восстановл_Лист1" xfId="2"/>
    <cellStyle name="Звичайний_Лист3_1" xfId="3"/>
    <cellStyle name="Обычный" xfId="0" builtinId="0"/>
    <cellStyle name="Обычный 2" xfId="4"/>
    <cellStyle name="Обычный 2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139"/>
  <sheetViews>
    <sheetView tabSelected="1" zoomScale="75" zoomScaleNormal="75" workbookViewId="0">
      <selection activeCell="D3" sqref="D3"/>
    </sheetView>
  </sheetViews>
  <sheetFormatPr defaultColWidth="6.7109375" defaultRowHeight="15"/>
  <cols>
    <col min="1" max="1" width="15" style="94" customWidth="1"/>
    <col min="2" max="2" width="12.140625" style="96" customWidth="1"/>
    <col min="3" max="3" width="13.5703125" style="96" customWidth="1"/>
    <col min="4" max="4" width="53.5703125" style="94" customWidth="1"/>
    <col min="5" max="5" width="62.5703125" style="94" customWidth="1"/>
    <col min="6" max="6" width="13" style="94" customWidth="1"/>
    <col min="7" max="7" width="29.28515625" style="115" bestFit="1" customWidth="1"/>
    <col min="8" max="8" width="22" style="97" customWidth="1"/>
    <col min="9" max="9" width="19.85546875" style="97" customWidth="1"/>
    <col min="10" max="10" width="13.42578125" style="98" hidden="1" customWidth="1"/>
    <col min="11" max="11" width="18.85546875" style="94" customWidth="1"/>
    <col min="12" max="12" width="16.42578125" style="5" bestFit="1" customWidth="1"/>
    <col min="13" max="254" width="9.140625" style="5" customWidth="1"/>
    <col min="255" max="255" width="10.42578125" style="5" customWidth="1"/>
    <col min="256" max="16384" width="6.7109375" style="5"/>
  </cols>
  <sheetData>
    <row r="1" spans="1:12" s="22" customFormat="1" ht="24.75" customHeight="1">
      <c r="A1" s="44"/>
      <c r="B1" s="45"/>
      <c r="C1" s="45"/>
      <c r="D1" s="46"/>
      <c r="E1" s="44"/>
      <c r="F1" s="44"/>
      <c r="G1" s="109" t="s">
        <v>76</v>
      </c>
      <c r="H1" s="52"/>
      <c r="I1" s="52"/>
      <c r="J1" s="47"/>
      <c r="K1" s="60"/>
      <c r="L1" s="61"/>
    </row>
    <row r="2" spans="1:12" s="41" customFormat="1" ht="18" customHeight="1">
      <c r="A2" s="48"/>
      <c r="B2" s="49"/>
      <c r="C2" s="49"/>
      <c r="D2" s="48"/>
      <c r="E2" s="48"/>
      <c r="F2" s="48"/>
      <c r="G2" s="131" t="s">
        <v>88</v>
      </c>
      <c r="H2" s="131"/>
      <c r="I2" s="131"/>
      <c r="J2" s="131"/>
      <c r="K2" s="131"/>
      <c r="L2" s="50"/>
    </row>
    <row r="3" spans="1:12" s="22" customFormat="1" ht="20.25" customHeight="1">
      <c r="A3" s="44"/>
      <c r="B3" s="45"/>
      <c r="C3" s="45"/>
      <c r="D3" s="44"/>
      <c r="E3" s="44"/>
      <c r="F3" s="44"/>
      <c r="G3" s="132" t="s">
        <v>96</v>
      </c>
      <c r="H3" s="132"/>
      <c r="I3" s="132"/>
      <c r="J3" s="51"/>
      <c r="K3" s="50"/>
      <c r="L3" s="50"/>
    </row>
    <row r="4" spans="1:12" s="22" customFormat="1" ht="39.75" customHeight="1">
      <c r="A4" s="134" t="s">
        <v>11</v>
      </c>
      <c r="B4" s="135"/>
      <c r="C4" s="135"/>
      <c r="D4" s="135"/>
      <c r="E4" s="135"/>
      <c r="F4" s="135"/>
      <c r="G4" s="135"/>
      <c r="H4" s="135"/>
      <c r="I4" s="135"/>
      <c r="J4" s="135"/>
      <c r="K4" s="44"/>
    </row>
    <row r="5" spans="1:12" s="22" customFormat="1" ht="33" customHeight="1">
      <c r="A5" s="134" t="s">
        <v>21</v>
      </c>
      <c r="B5" s="139"/>
      <c r="C5" s="139"/>
      <c r="D5" s="139"/>
      <c r="E5" s="139"/>
      <c r="F5" s="139"/>
      <c r="G5" s="139"/>
      <c r="H5" s="139"/>
      <c r="I5" s="139"/>
      <c r="J5" s="139"/>
      <c r="K5" s="44"/>
    </row>
    <row r="6" spans="1:12" ht="21" customHeight="1">
      <c r="A6" s="136" t="s">
        <v>12</v>
      </c>
      <c r="B6" s="136"/>
      <c r="C6" s="136"/>
      <c r="D6" s="137"/>
      <c r="E6" s="137"/>
      <c r="F6" s="137"/>
      <c r="G6" s="110"/>
      <c r="H6" s="23"/>
      <c r="I6" s="23"/>
      <c r="J6" s="79"/>
      <c r="K6" s="80"/>
    </row>
    <row r="7" spans="1:12" ht="16.5" customHeight="1">
      <c r="A7" s="138" t="s">
        <v>0</v>
      </c>
      <c r="B7" s="138"/>
      <c r="C7" s="138"/>
      <c r="D7" s="81"/>
      <c r="E7" s="6"/>
      <c r="F7" s="6"/>
      <c r="G7" s="111"/>
      <c r="H7" s="24"/>
      <c r="I7" s="25"/>
      <c r="J7" s="7" t="s">
        <v>13</v>
      </c>
      <c r="K7" s="80"/>
    </row>
    <row r="8" spans="1:12" s="21" customFormat="1" ht="129.75" customHeight="1">
      <c r="A8" s="36" t="s">
        <v>1</v>
      </c>
      <c r="B8" s="36" t="s">
        <v>2</v>
      </c>
      <c r="C8" s="36" t="s">
        <v>3</v>
      </c>
      <c r="D8" s="36" t="s">
        <v>4</v>
      </c>
      <c r="E8" s="2" t="s">
        <v>6</v>
      </c>
      <c r="F8" s="2" t="s">
        <v>7</v>
      </c>
      <c r="G8" s="112" t="s">
        <v>8</v>
      </c>
      <c r="H8" s="35" t="s">
        <v>9</v>
      </c>
      <c r="I8" s="2" t="s">
        <v>16</v>
      </c>
      <c r="J8" s="2" t="s">
        <v>10</v>
      </c>
      <c r="K8" s="82"/>
    </row>
    <row r="9" spans="1:12" s="9" customFormat="1" ht="26.25" customHeight="1">
      <c r="A9" s="37">
        <v>1</v>
      </c>
      <c r="B9" s="37">
        <v>2</v>
      </c>
      <c r="C9" s="37">
        <v>3</v>
      </c>
      <c r="D9" s="37">
        <v>4</v>
      </c>
      <c r="E9" s="1">
        <v>5</v>
      </c>
      <c r="F9" s="1">
        <v>6</v>
      </c>
      <c r="G9" s="113">
        <v>7</v>
      </c>
      <c r="H9" s="26">
        <v>8</v>
      </c>
      <c r="I9" s="26">
        <v>9</v>
      </c>
      <c r="J9" s="8">
        <v>10</v>
      </c>
      <c r="K9" s="83"/>
    </row>
    <row r="10" spans="1:12" s="43" customFormat="1" ht="33.75" customHeight="1">
      <c r="A10" s="53" t="s">
        <v>15</v>
      </c>
      <c r="B10" s="84"/>
      <c r="C10" s="84"/>
      <c r="D10" s="85" t="s">
        <v>14</v>
      </c>
      <c r="E10" s="86"/>
      <c r="F10" s="86"/>
      <c r="G10" s="63">
        <f>G11+G12+G13+G14+G15</f>
        <v>599622</v>
      </c>
      <c r="H10" s="63">
        <f>H11+H12+H13+H14+H15</f>
        <v>599622</v>
      </c>
      <c r="I10" s="63">
        <f>I11+I12+I13+I14+I15</f>
        <v>599622</v>
      </c>
      <c r="J10" s="87"/>
      <c r="K10" s="88"/>
      <c r="L10" s="56"/>
    </row>
    <row r="11" spans="1:12" s="43" customFormat="1" ht="129" customHeight="1">
      <c r="A11" s="76" t="s">
        <v>57</v>
      </c>
      <c r="B11" s="40" t="s">
        <v>58</v>
      </c>
      <c r="C11" s="77" t="s">
        <v>59</v>
      </c>
      <c r="D11" s="77" t="s">
        <v>60</v>
      </c>
      <c r="E11" s="106" t="s">
        <v>65</v>
      </c>
      <c r="F11" s="78" t="s">
        <v>20</v>
      </c>
      <c r="G11" s="62">
        <v>45000</v>
      </c>
      <c r="H11" s="62">
        <v>45000</v>
      </c>
      <c r="I11" s="62">
        <v>45000</v>
      </c>
      <c r="J11" s="87"/>
      <c r="K11" s="88"/>
      <c r="L11" s="56"/>
    </row>
    <row r="12" spans="1:12" s="43" customFormat="1" ht="69.75" customHeight="1">
      <c r="A12" s="76">
        <v>113121</v>
      </c>
      <c r="B12" s="40" t="s">
        <v>85</v>
      </c>
      <c r="C12" s="67">
        <v>1040</v>
      </c>
      <c r="D12" s="77" t="s">
        <v>86</v>
      </c>
      <c r="E12" s="106" t="s">
        <v>87</v>
      </c>
      <c r="F12" s="78" t="s">
        <v>20</v>
      </c>
      <c r="G12" s="62">
        <v>50000</v>
      </c>
      <c r="H12" s="62">
        <v>50000</v>
      </c>
      <c r="I12" s="62">
        <v>50000</v>
      </c>
      <c r="J12" s="87"/>
      <c r="K12" s="88"/>
      <c r="L12" s="56"/>
    </row>
    <row r="13" spans="1:12" s="43" customFormat="1" ht="105.75" customHeight="1">
      <c r="A13" s="40" t="s">
        <v>17</v>
      </c>
      <c r="B13" s="66">
        <v>3104</v>
      </c>
      <c r="C13" s="67">
        <v>1020</v>
      </c>
      <c r="D13" s="68" t="s">
        <v>18</v>
      </c>
      <c r="E13" s="105" t="s">
        <v>19</v>
      </c>
      <c r="F13" s="78" t="s">
        <v>20</v>
      </c>
      <c r="G13" s="62">
        <f>H13</f>
        <v>26622</v>
      </c>
      <c r="H13" s="62">
        <v>26622</v>
      </c>
      <c r="I13" s="62">
        <v>26622</v>
      </c>
      <c r="J13" s="87"/>
      <c r="K13" s="88"/>
      <c r="L13" s="56"/>
    </row>
    <row r="14" spans="1:12" s="43" customFormat="1" ht="77.25" customHeight="1">
      <c r="A14" s="40" t="s">
        <v>42</v>
      </c>
      <c r="B14" s="66">
        <v>2010</v>
      </c>
      <c r="C14" s="67">
        <v>2010</v>
      </c>
      <c r="D14" s="69" t="s">
        <v>43</v>
      </c>
      <c r="E14" s="103" t="s">
        <v>44</v>
      </c>
      <c r="F14" s="78" t="s">
        <v>37</v>
      </c>
      <c r="G14" s="62">
        <f>439263-11263</f>
        <v>428000</v>
      </c>
      <c r="H14" s="62">
        <f>439263-11263</f>
        <v>428000</v>
      </c>
      <c r="I14" s="62">
        <f>439263-11263</f>
        <v>428000</v>
      </c>
      <c r="J14" s="87"/>
      <c r="K14" s="88"/>
      <c r="L14" s="56"/>
    </row>
    <row r="15" spans="1:12" s="43" customFormat="1" ht="94.5" customHeight="1">
      <c r="A15" s="40" t="s">
        <v>33</v>
      </c>
      <c r="B15" s="66">
        <v>8110</v>
      </c>
      <c r="C15" s="40" t="s">
        <v>35</v>
      </c>
      <c r="D15" s="68" t="s">
        <v>36</v>
      </c>
      <c r="E15" s="105" t="s">
        <v>34</v>
      </c>
      <c r="F15" s="78" t="s">
        <v>20</v>
      </c>
      <c r="G15" s="62">
        <v>50000</v>
      </c>
      <c r="H15" s="62">
        <v>50000</v>
      </c>
      <c r="I15" s="62">
        <v>50000</v>
      </c>
      <c r="J15" s="87"/>
      <c r="K15" s="88"/>
      <c r="L15" s="56"/>
    </row>
    <row r="16" spans="1:12" s="43" customFormat="1" ht="54" customHeight="1">
      <c r="A16" s="53" t="s">
        <v>22</v>
      </c>
      <c r="B16" s="84"/>
      <c r="C16" s="84"/>
      <c r="D16" s="85" t="s">
        <v>23</v>
      </c>
      <c r="E16" s="86"/>
      <c r="F16" s="86"/>
      <c r="G16" s="63">
        <f>SUM(G17:G47)</f>
        <v>5504627.9000000004</v>
      </c>
      <c r="H16" s="63">
        <f>SUM(H17:H47)</f>
        <v>5504627.9000000004</v>
      </c>
      <c r="I16" s="63">
        <f>SUM(I17:I47)</f>
        <v>5504627.9000000004</v>
      </c>
      <c r="J16" s="87"/>
      <c r="K16" s="88"/>
      <c r="L16" s="56"/>
    </row>
    <row r="17" spans="1:12" s="59" customFormat="1" ht="79.5" customHeight="1">
      <c r="A17" s="57" t="s">
        <v>24</v>
      </c>
      <c r="B17" s="71">
        <v>1021</v>
      </c>
      <c r="C17" s="71">
        <v>1021</v>
      </c>
      <c r="D17" s="89" t="s">
        <v>25</v>
      </c>
      <c r="E17" s="102" t="s">
        <v>29</v>
      </c>
      <c r="F17" s="78" t="s">
        <v>20</v>
      </c>
      <c r="G17" s="62">
        <f>H17</f>
        <v>40000</v>
      </c>
      <c r="H17" s="62">
        <f>I17</f>
        <v>40000</v>
      </c>
      <c r="I17" s="62">
        <v>40000</v>
      </c>
      <c r="J17" s="90"/>
      <c r="K17" s="91"/>
      <c r="L17" s="58"/>
    </row>
    <row r="18" spans="1:12" s="65" customFormat="1" ht="79.5" customHeight="1">
      <c r="A18" s="57"/>
      <c r="B18" s="71"/>
      <c r="C18" s="71"/>
      <c r="D18" s="89"/>
      <c r="E18" s="102" t="s">
        <v>51</v>
      </c>
      <c r="F18" s="78" t="s">
        <v>20</v>
      </c>
      <c r="G18" s="62">
        <v>70000</v>
      </c>
      <c r="H18" s="62">
        <v>70000</v>
      </c>
      <c r="I18" s="62">
        <v>70000</v>
      </c>
      <c r="J18" s="90"/>
      <c r="K18" s="91"/>
      <c r="L18" s="64"/>
    </row>
    <row r="19" spans="1:12" s="65" customFormat="1" ht="79.5" customHeight="1">
      <c r="A19" s="57"/>
      <c r="B19" s="71"/>
      <c r="C19" s="71"/>
      <c r="D19" s="89"/>
      <c r="E19" s="102" t="s">
        <v>70</v>
      </c>
      <c r="F19" s="78">
        <v>2024</v>
      </c>
      <c r="G19" s="62">
        <v>14000</v>
      </c>
      <c r="H19" s="62">
        <v>14000</v>
      </c>
      <c r="I19" s="62">
        <v>14000</v>
      </c>
      <c r="J19" s="90"/>
      <c r="K19" s="91"/>
      <c r="L19" s="64"/>
    </row>
    <row r="20" spans="1:12" s="65" customFormat="1" ht="79.5" customHeight="1">
      <c r="A20" s="57"/>
      <c r="B20" s="71"/>
      <c r="C20" s="71"/>
      <c r="D20" s="89"/>
      <c r="E20" s="102" t="s">
        <v>77</v>
      </c>
      <c r="F20" s="78">
        <v>2024</v>
      </c>
      <c r="G20" s="62">
        <v>20000</v>
      </c>
      <c r="H20" s="62">
        <v>20000</v>
      </c>
      <c r="I20" s="62">
        <v>20000</v>
      </c>
      <c r="J20" s="90"/>
      <c r="K20" s="91"/>
      <c r="L20" s="64"/>
    </row>
    <row r="21" spans="1:12" s="59" customFormat="1" ht="79.5" customHeight="1">
      <c r="A21" s="57"/>
      <c r="B21" s="71"/>
      <c r="C21" s="71"/>
      <c r="D21" s="89"/>
      <c r="E21" s="102" t="s">
        <v>82</v>
      </c>
      <c r="F21" s="78">
        <v>2024</v>
      </c>
      <c r="G21" s="62">
        <v>200000</v>
      </c>
      <c r="H21" s="62">
        <v>200000</v>
      </c>
      <c r="I21" s="62">
        <v>200000</v>
      </c>
      <c r="J21" s="90"/>
      <c r="K21" s="91"/>
      <c r="L21" s="58"/>
    </row>
    <row r="22" spans="1:12" s="126" customFormat="1" ht="79.5" customHeight="1">
      <c r="A22" s="40"/>
      <c r="B22" s="66"/>
      <c r="C22" s="66"/>
      <c r="D22" s="121"/>
      <c r="E22" s="130" t="s">
        <v>93</v>
      </c>
      <c r="F22" s="78">
        <v>2024</v>
      </c>
      <c r="G22" s="62">
        <v>95000</v>
      </c>
      <c r="H22" s="62">
        <v>95000</v>
      </c>
      <c r="I22" s="62">
        <v>95000</v>
      </c>
      <c r="J22" s="123"/>
      <c r="K22" s="124"/>
      <c r="L22" s="125"/>
    </row>
    <row r="23" spans="1:12" s="126" customFormat="1" ht="79.5" customHeight="1">
      <c r="A23" s="40"/>
      <c r="B23" s="66"/>
      <c r="C23" s="66"/>
      <c r="D23" s="121"/>
      <c r="E23" s="130" t="s">
        <v>94</v>
      </c>
      <c r="F23" s="78">
        <v>2024</v>
      </c>
      <c r="G23" s="62">
        <v>19700</v>
      </c>
      <c r="H23" s="62">
        <v>19700</v>
      </c>
      <c r="I23" s="62">
        <v>19700</v>
      </c>
      <c r="J23" s="123"/>
      <c r="K23" s="124"/>
      <c r="L23" s="125"/>
    </row>
    <row r="24" spans="1:12" s="59" customFormat="1" ht="98.25" customHeight="1">
      <c r="A24" s="57"/>
      <c r="B24" s="71"/>
      <c r="C24" s="71"/>
      <c r="D24" s="89"/>
      <c r="E24" s="102" t="s">
        <v>31</v>
      </c>
      <c r="F24" s="78" t="s">
        <v>20</v>
      </c>
      <c r="G24" s="62">
        <v>290000</v>
      </c>
      <c r="H24" s="62">
        <v>290000</v>
      </c>
      <c r="I24" s="62">
        <v>290000</v>
      </c>
      <c r="J24" s="90"/>
      <c r="K24" s="91"/>
      <c r="L24" s="58"/>
    </row>
    <row r="25" spans="1:12" s="59" customFormat="1" ht="79.5" customHeight="1">
      <c r="A25" s="57"/>
      <c r="B25" s="71"/>
      <c r="C25" s="71"/>
      <c r="D25" s="89"/>
      <c r="E25" s="102" t="s">
        <v>32</v>
      </c>
      <c r="F25" s="78" t="s">
        <v>20</v>
      </c>
      <c r="G25" s="62">
        <v>231252</v>
      </c>
      <c r="H25" s="62">
        <v>231252</v>
      </c>
      <c r="I25" s="62">
        <f>H25</f>
        <v>231252</v>
      </c>
      <c r="J25" s="90"/>
      <c r="K25" s="91"/>
      <c r="L25" s="58"/>
    </row>
    <row r="26" spans="1:12" s="59" customFormat="1" ht="79.5" customHeight="1">
      <c r="A26" s="57"/>
      <c r="B26" s="71"/>
      <c r="C26" s="71"/>
      <c r="D26" s="89"/>
      <c r="E26" s="102" t="s">
        <v>45</v>
      </c>
      <c r="F26" s="78" t="s">
        <v>20</v>
      </c>
      <c r="G26" s="62">
        <v>19900</v>
      </c>
      <c r="H26" s="62">
        <v>19900</v>
      </c>
      <c r="I26" s="62">
        <f>H26</f>
        <v>19900</v>
      </c>
      <c r="J26" s="90"/>
      <c r="K26" s="91"/>
      <c r="L26" s="58"/>
    </row>
    <row r="27" spans="1:12" s="59" customFormat="1" ht="79.5" customHeight="1">
      <c r="A27" s="57"/>
      <c r="B27" s="71"/>
      <c r="C27" s="71"/>
      <c r="D27" s="89"/>
      <c r="E27" s="103" t="s">
        <v>38</v>
      </c>
      <c r="F27" s="78" t="s">
        <v>37</v>
      </c>
      <c r="G27" s="62">
        <v>400000</v>
      </c>
      <c r="H27" s="62">
        <v>400000</v>
      </c>
      <c r="I27" s="62">
        <v>400000</v>
      </c>
      <c r="J27" s="90"/>
      <c r="K27" s="91"/>
      <c r="L27" s="58"/>
    </row>
    <row r="28" spans="1:12" s="59" customFormat="1" ht="79.5" customHeight="1">
      <c r="A28" s="57"/>
      <c r="B28" s="71"/>
      <c r="C28" s="71"/>
      <c r="D28" s="89"/>
      <c r="E28" s="103" t="s">
        <v>46</v>
      </c>
      <c r="F28" s="78" t="s">
        <v>37</v>
      </c>
      <c r="G28" s="62">
        <v>300000</v>
      </c>
      <c r="H28" s="62">
        <v>300000</v>
      </c>
      <c r="I28" s="62">
        <v>300000</v>
      </c>
      <c r="J28" s="90"/>
      <c r="K28" s="91"/>
      <c r="L28" s="58"/>
    </row>
    <row r="29" spans="1:12" s="126" customFormat="1" ht="79.5" customHeight="1">
      <c r="A29" s="40"/>
      <c r="B29" s="66"/>
      <c r="C29" s="66"/>
      <c r="D29" s="121"/>
      <c r="E29" s="122" t="s">
        <v>66</v>
      </c>
      <c r="F29" s="75" t="s">
        <v>37</v>
      </c>
      <c r="G29" s="74">
        <f>500000-104000</f>
        <v>396000</v>
      </c>
      <c r="H29" s="74">
        <f>500000-104000</f>
        <v>396000</v>
      </c>
      <c r="I29" s="74">
        <f>500000-104000</f>
        <v>396000</v>
      </c>
      <c r="J29" s="123"/>
      <c r="K29" s="124"/>
      <c r="L29" s="125"/>
    </row>
    <row r="30" spans="1:12" s="126" customFormat="1" ht="131.25" customHeight="1">
      <c r="A30" s="127" t="s">
        <v>40</v>
      </c>
      <c r="B30" s="127" t="s">
        <v>90</v>
      </c>
      <c r="C30" s="128" t="s">
        <v>91</v>
      </c>
      <c r="D30" s="128" t="s">
        <v>89</v>
      </c>
      <c r="E30" s="129" t="s">
        <v>92</v>
      </c>
      <c r="F30" s="75" t="s">
        <v>37</v>
      </c>
      <c r="G30" s="74">
        <f>H30</f>
        <v>38544</v>
      </c>
      <c r="H30" s="74">
        <v>38544</v>
      </c>
      <c r="I30" s="74">
        <v>38544</v>
      </c>
      <c r="J30" s="123"/>
      <c r="K30" s="124"/>
      <c r="L30" s="125"/>
    </row>
    <row r="31" spans="1:12" s="59" customFormat="1" ht="79.5" customHeight="1">
      <c r="A31" s="57" t="s">
        <v>24</v>
      </c>
      <c r="B31" s="71">
        <v>1010</v>
      </c>
      <c r="C31" s="71">
        <v>1010</v>
      </c>
      <c r="D31" s="77" t="s">
        <v>71</v>
      </c>
      <c r="E31" s="103" t="s">
        <v>72</v>
      </c>
      <c r="F31" s="75" t="s">
        <v>69</v>
      </c>
      <c r="G31" s="74">
        <v>10000</v>
      </c>
      <c r="H31" s="74">
        <v>10000</v>
      </c>
      <c r="I31" s="74">
        <v>10000</v>
      </c>
      <c r="J31" s="90"/>
      <c r="K31" s="91"/>
      <c r="L31" s="58"/>
    </row>
    <row r="32" spans="1:12" s="59" customFormat="1" ht="79.5" customHeight="1">
      <c r="A32" s="57"/>
      <c r="B32" s="71"/>
      <c r="C32" s="71"/>
      <c r="D32" s="77"/>
      <c r="E32" s="102" t="s">
        <v>82</v>
      </c>
      <c r="F32" s="75">
        <v>2024</v>
      </c>
      <c r="G32" s="74">
        <v>100000</v>
      </c>
      <c r="H32" s="74">
        <v>100000</v>
      </c>
      <c r="I32" s="74">
        <v>100000</v>
      </c>
      <c r="J32" s="90"/>
      <c r="K32" s="91"/>
      <c r="L32" s="58"/>
    </row>
    <row r="33" spans="1:12" s="59" customFormat="1" ht="79.5" customHeight="1">
      <c r="A33" s="57"/>
      <c r="B33" s="71"/>
      <c r="C33" s="71"/>
      <c r="D33" s="77"/>
      <c r="E33" s="102" t="s">
        <v>83</v>
      </c>
      <c r="F33" s="75">
        <v>2024</v>
      </c>
      <c r="G33" s="74">
        <v>15000</v>
      </c>
      <c r="H33" s="74">
        <v>15000</v>
      </c>
      <c r="I33" s="74">
        <v>15000</v>
      </c>
      <c r="J33" s="90"/>
      <c r="K33" s="91"/>
      <c r="L33" s="58"/>
    </row>
    <row r="34" spans="1:12" s="59" customFormat="1" ht="285.75" customHeight="1">
      <c r="A34" s="99" t="s">
        <v>78</v>
      </c>
      <c r="B34" s="99" t="s">
        <v>79</v>
      </c>
      <c r="C34" s="100" t="s">
        <v>48</v>
      </c>
      <c r="D34" s="101" t="s">
        <v>80</v>
      </c>
      <c r="E34" s="107" t="s">
        <v>81</v>
      </c>
      <c r="F34" s="75" t="s">
        <v>37</v>
      </c>
      <c r="G34" s="74">
        <f>1515053-25200</f>
        <v>1489853</v>
      </c>
      <c r="H34" s="74">
        <f>G34</f>
        <v>1489853</v>
      </c>
      <c r="I34" s="74">
        <f>G34</f>
        <v>1489853</v>
      </c>
      <c r="J34" s="90"/>
      <c r="K34" s="91"/>
      <c r="L34" s="58"/>
    </row>
    <row r="35" spans="1:12" s="59" customFormat="1" ht="305.25" customHeight="1">
      <c r="A35" s="76" t="s">
        <v>73</v>
      </c>
      <c r="B35" s="76" t="s">
        <v>74</v>
      </c>
      <c r="C35" s="77" t="s">
        <v>48</v>
      </c>
      <c r="D35" s="77" t="s">
        <v>75</v>
      </c>
      <c r="E35" s="4" t="s">
        <v>81</v>
      </c>
      <c r="F35" s="75" t="s">
        <v>37</v>
      </c>
      <c r="G35" s="74">
        <f>168340-2800</f>
        <v>165540</v>
      </c>
      <c r="H35" s="74">
        <f>G35</f>
        <v>165540</v>
      </c>
      <c r="I35" s="74">
        <f>G35</f>
        <v>165540</v>
      </c>
      <c r="J35" s="90"/>
      <c r="K35" s="91"/>
      <c r="L35" s="58"/>
    </row>
    <row r="36" spans="1:12" s="59" customFormat="1" ht="210.75" customHeight="1">
      <c r="A36" s="57" t="s">
        <v>47</v>
      </c>
      <c r="B36" s="71">
        <v>1291</v>
      </c>
      <c r="C36" s="57" t="s">
        <v>48</v>
      </c>
      <c r="D36" s="108" t="s">
        <v>49</v>
      </c>
      <c r="E36" s="106" t="s">
        <v>50</v>
      </c>
      <c r="F36" s="75">
        <v>2024</v>
      </c>
      <c r="G36" s="74">
        <v>1360</v>
      </c>
      <c r="H36" s="74">
        <v>1360</v>
      </c>
      <c r="I36" s="74">
        <v>1360</v>
      </c>
      <c r="J36" s="90"/>
      <c r="K36" s="91"/>
      <c r="L36" s="58"/>
    </row>
    <row r="37" spans="1:12" s="59" customFormat="1" ht="175.5" customHeight="1">
      <c r="A37" s="57" t="s">
        <v>47</v>
      </c>
      <c r="B37" s="71">
        <v>1291</v>
      </c>
      <c r="C37" s="57" t="s">
        <v>48</v>
      </c>
      <c r="D37" s="70" t="s">
        <v>49</v>
      </c>
      <c r="E37" s="104" t="s">
        <v>56</v>
      </c>
      <c r="F37" s="78">
        <v>2024</v>
      </c>
      <c r="G37" s="62">
        <f>150483-25139.1</f>
        <v>125343.9</v>
      </c>
      <c r="H37" s="62">
        <f>G37</f>
        <v>125343.9</v>
      </c>
      <c r="I37" s="62">
        <f>G37</f>
        <v>125343.9</v>
      </c>
      <c r="J37" s="90"/>
      <c r="K37" s="91"/>
      <c r="L37" s="58"/>
    </row>
    <row r="38" spans="1:12" s="59" customFormat="1" ht="175.5" customHeight="1">
      <c r="A38" s="57" t="s">
        <v>47</v>
      </c>
      <c r="B38" s="71">
        <v>1291</v>
      </c>
      <c r="C38" s="57" t="s">
        <v>48</v>
      </c>
      <c r="D38" s="70" t="s">
        <v>49</v>
      </c>
      <c r="E38" s="104" t="s">
        <v>84</v>
      </c>
      <c r="F38" s="78">
        <v>2024</v>
      </c>
      <c r="G38" s="62">
        <v>136135</v>
      </c>
      <c r="H38" s="62">
        <v>136135</v>
      </c>
      <c r="I38" s="62">
        <v>136135</v>
      </c>
      <c r="J38" s="90"/>
      <c r="K38" s="91"/>
      <c r="L38" s="58"/>
    </row>
    <row r="39" spans="1:12" s="59" customFormat="1" ht="174.75" customHeight="1">
      <c r="A39" s="57" t="s">
        <v>40</v>
      </c>
      <c r="B39" s="71">
        <v>1070</v>
      </c>
      <c r="C39" s="71">
        <v>1070</v>
      </c>
      <c r="D39" s="70" t="s">
        <v>41</v>
      </c>
      <c r="E39" s="106" t="s">
        <v>39</v>
      </c>
      <c r="F39" s="78" t="s">
        <v>37</v>
      </c>
      <c r="G39" s="62">
        <v>54000</v>
      </c>
      <c r="H39" s="62">
        <v>54000</v>
      </c>
      <c r="I39" s="62">
        <v>54000</v>
      </c>
      <c r="J39" s="90"/>
      <c r="K39" s="91"/>
      <c r="L39" s="58"/>
    </row>
    <row r="40" spans="1:12" s="59" customFormat="1" ht="135" customHeight="1">
      <c r="A40" s="57" t="s">
        <v>26</v>
      </c>
      <c r="B40" s="71">
        <v>4081</v>
      </c>
      <c r="C40" s="71">
        <v>829</v>
      </c>
      <c r="D40" s="89" t="s">
        <v>27</v>
      </c>
      <c r="E40" s="106" t="s">
        <v>28</v>
      </c>
      <c r="F40" s="78" t="s">
        <v>20</v>
      </c>
      <c r="G40" s="62">
        <f>H40</f>
        <v>40000</v>
      </c>
      <c r="H40" s="62">
        <f>I40</f>
        <v>40000</v>
      </c>
      <c r="I40" s="62">
        <v>40000</v>
      </c>
      <c r="J40" s="90"/>
      <c r="K40" s="91"/>
      <c r="L40" s="58"/>
    </row>
    <row r="41" spans="1:12" s="59" customFormat="1" ht="66.75" customHeight="1">
      <c r="A41" s="57"/>
      <c r="B41" s="71"/>
      <c r="C41" s="71"/>
      <c r="D41" s="92"/>
      <c r="E41" s="106" t="s">
        <v>30</v>
      </c>
      <c r="F41" s="78" t="s">
        <v>20</v>
      </c>
      <c r="G41" s="62">
        <f>H41</f>
        <v>300000</v>
      </c>
      <c r="H41" s="62">
        <f>I41</f>
        <v>300000</v>
      </c>
      <c r="I41" s="62">
        <v>300000</v>
      </c>
      <c r="J41" s="90"/>
      <c r="K41" s="91"/>
      <c r="L41" s="58"/>
    </row>
    <row r="42" spans="1:12" s="59" customFormat="1" ht="117.75" customHeight="1">
      <c r="A42" s="116" t="s">
        <v>61</v>
      </c>
      <c r="B42" s="116" t="s">
        <v>62</v>
      </c>
      <c r="C42" s="117" t="s">
        <v>63</v>
      </c>
      <c r="D42" s="117" t="s">
        <v>64</v>
      </c>
      <c r="E42" s="118"/>
      <c r="F42" s="84"/>
      <c r="G42" s="63"/>
      <c r="H42" s="63"/>
      <c r="I42" s="63"/>
      <c r="J42" s="90"/>
      <c r="K42" s="91"/>
      <c r="L42" s="58"/>
    </row>
    <row r="43" spans="1:12" s="59" customFormat="1" ht="117.75" customHeight="1">
      <c r="A43" s="76" t="s">
        <v>61</v>
      </c>
      <c r="B43" s="76" t="s">
        <v>62</v>
      </c>
      <c r="C43" s="77" t="s">
        <v>63</v>
      </c>
      <c r="D43" s="77" t="s">
        <v>64</v>
      </c>
      <c r="E43" s="104" t="s">
        <v>67</v>
      </c>
      <c r="F43" s="75" t="s">
        <v>20</v>
      </c>
      <c r="G43" s="74">
        <v>108000</v>
      </c>
      <c r="H43" s="74">
        <v>108000</v>
      </c>
      <c r="I43" s="74">
        <v>108000</v>
      </c>
      <c r="J43" s="90"/>
      <c r="K43" s="91"/>
      <c r="L43" s="58"/>
    </row>
    <row r="44" spans="1:12" s="59" customFormat="1" ht="117.75" customHeight="1">
      <c r="A44" s="53" t="s">
        <v>52</v>
      </c>
      <c r="B44" s="84">
        <v>4030</v>
      </c>
      <c r="C44" s="119" t="s">
        <v>54</v>
      </c>
      <c r="D44" s="120" t="s">
        <v>55</v>
      </c>
      <c r="E44" s="118"/>
      <c r="F44" s="84"/>
      <c r="G44" s="63"/>
      <c r="H44" s="63"/>
      <c r="I44" s="63"/>
      <c r="J44" s="90"/>
      <c r="K44" s="91"/>
      <c r="L44" s="58"/>
    </row>
    <row r="45" spans="1:12" s="59" customFormat="1" ht="79.5" customHeight="1">
      <c r="A45" s="57" t="s">
        <v>52</v>
      </c>
      <c r="B45" s="71">
        <v>4030</v>
      </c>
      <c r="C45" s="72" t="s">
        <v>54</v>
      </c>
      <c r="D45" s="73" t="s">
        <v>55</v>
      </c>
      <c r="E45" s="106" t="s">
        <v>53</v>
      </c>
      <c r="F45" s="78" t="s">
        <v>37</v>
      </c>
      <c r="G45" s="62">
        <v>650000</v>
      </c>
      <c r="H45" s="62">
        <v>650000</v>
      </c>
      <c r="I45" s="62">
        <v>650000</v>
      </c>
      <c r="J45" s="90"/>
      <c r="K45" s="91"/>
      <c r="L45" s="58"/>
    </row>
    <row r="46" spans="1:12" s="59" customFormat="1" ht="79.5" customHeight="1">
      <c r="A46" s="57"/>
      <c r="B46" s="71"/>
      <c r="C46" s="72"/>
      <c r="D46" s="73"/>
      <c r="E46" s="106" t="s">
        <v>68</v>
      </c>
      <c r="F46" s="75" t="s">
        <v>37</v>
      </c>
      <c r="G46" s="74">
        <v>85000</v>
      </c>
      <c r="H46" s="74">
        <v>85000</v>
      </c>
      <c r="I46" s="74">
        <v>85000</v>
      </c>
      <c r="J46" s="90"/>
      <c r="K46" s="91"/>
      <c r="L46" s="58"/>
    </row>
    <row r="47" spans="1:12" s="59" customFormat="1" ht="79.5" customHeight="1">
      <c r="A47" s="57"/>
      <c r="B47" s="71"/>
      <c r="C47" s="72"/>
      <c r="D47" s="73"/>
      <c r="E47" s="106" t="s">
        <v>95</v>
      </c>
      <c r="F47" s="75" t="s">
        <v>37</v>
      </c>
      <c r="G47" s="74">
        <v>90000</v>
      </c>
      <c r="H47" s="74">
        <v>90000</v>
      </c>
      <c r="I47" s="74">
        <v>90000</v>
      </c>
      <c r="J47" s="90"/>
      <c r="K47" s="91"/>
      <c r="L47" s="58"/>
    </row>
    <row r="48" spans="1:12" s="41" customFormat="1" ht="39.75" customHeight="1">
      <c r="A48" s="54"/>
      <c r="B48" s="54"/>
      <c r="C48" s="54"/>
      <c r="D48" s="54"/>
      <c r="E48" s="54" t="s">
        <v>5</v>
      </c>
      <c r="F48" s="55"/>
      <c r="G48" s="63">
        <f>G16+G10</f>
        <v>6104249.9000000004</v>
      </c>
      <c r="H48" s="63">
        <f>H10+H16</f>
        <v>6104249.9000000004</v>
      </c>
      <c r="I48" s="63">
        <f>I10+I16</f>
        <v>6104249.9000000004</v>
      </c>
      <c r="J48" s="42"/>
      <c r="K48" s="93"/>
    </row>
    <row r="49" spans="1:11" ht="29.45" customHeight="1">
      <c r="A49" s="10"/>
      <c r="B49" s="38"/>
      <c r="C49" s="38"/>
      <c r="D49" s="10"/>
      <c r="E49" s="10"/>
      <c r="F49" s="10"/>
      <c r="G49" s="34"/>
      <c r="H49" s="27"/>
      <c r="I49" s="27"/>
      <c r="J49" s="11"/>
    </row>
    <row r="50" spans="1:11" s="12" customFormat="1" ht="46.15" customHeight="1">
      <c r="A50" s="133"/>
      <c r="B50" s="133"/>
      <c r="C50" s="133"/>
      <c r="D50" s="133"/>
      <c r="E50" s="3"/>
      <c r="F50" s="3"/>
      <c r="G50" s="114"/>
      <c r="H50" s="28"/>
      <c r="I50" s="28"/>
      <c r="J50" s="4"/>
      <c r="K50" s="95"/>
    </row>
    <row r="51" spans="1:11" ht="18.75">
      <c r="A51" s="10"/>
      <c r="B51" s="38"/>
      <c r="C51" s="38"/>
      <c r="D51" s="13"/>
      <c r="E51" s="13"/>
      <c r="F51" s="13"/>
      <c r="G51" s="30"/>
      <c r="H51" s="29"/>
      <c r="I51" s="29"/>
      <c r="J51" s="14"/>
    </row>
    <row r="52" spans="1:11" ht="18.75">
      <c r="A52" s="15"/>
      <c r="B52" s="39"/>
      <c r="C52" s="38"/>
      <c r="D52" s="13"/>
      <c r="E52" s="16"/>
      <c r="F52" s="16"/>
      <c r="G52" s="30"/>
      <c r="H52" s="30"/>
      <c r="I52" s="31"/>
      <c r="J52" s="17"/>
    </row>
    <row r="53" spans="1:11" ht="18.75">
      <c r="A53" s="10"/>
      <c r="B53" s="38"/>
      <c r="C53" s="38"/>
      <c r="D53" s="13"/>
      <c r="E53" s="16"/>
      <c r="F53" s="16"/>
      <c r="G53" s="30"/>
      <c r="H53" s="30"/>
      <c r="I53" s="31"/>
      <c r="J53" s="17"/>
    </row>
    <row r="54" spans="1:11" ht="18.75">
      <c r="A54" s="10"/>
      <c r="B54" s="38"/>
      <c r="C54" s="38"/>
      <c r="D54" s="13"/>
      <c r="E54" s="16"/>
      <c r="F54" s="16"/>
      <c r="G54" s="30"/>
      <c r="H54" s="30"/>
      <c r="I54" s="31"/>
      <c r="J54" s="17"/>
    </row>
    <row r="55" spans="1:11" ht="23.25" customHeight="1">
      <c r="A55" s="10"/>
      <c r="B55" s="38"/>
      <c r="C55" s="38"/>
      <c r="D55" s="13"/>
      <c r="E55" s="18"/>
      <c r="F55" s="16"/>
      <c r="G55" s="30"/>
      <c r="H55" s="30"/>
      <c r="I55" s="32"/>
      <c r="J55" s="17"/>
    </row>
    <row r="56" spans="1:11" ht="27" customHeight="1">
      <c r="A56" s="10"/>
      <c r="B56" s="38"/>
      <c r="C56" s="38"/>
      <c r="D56" s="13"/>
      <c r="E56" s="16"/>
      <c r="F56" s="16"/>
      <c r="G56" s="30"/>
      <c r="H56" s="30"/>
      <c r="I56" s="33"/>
      <c r="J56" s="17"/>
    </row>
    <row r="57" spans="1:11" ht="18.75">
      <c r="A57" s="10"/>
      <c r="B57" s="38"/>
      <c r="C57" s="38"/>
      <c r="D57" s="13"/>
      <c r="E57" s="16"/>
      <c r="F57" s="16"/>
      <c r="G57" s="30"/>
      <c r="H57" s="30"/>
      <c r="I57" s="30"/>
      <c r="J57" s="17"/>
    </row>
    <row r="58" spans="1:11" ht="18.75">
      <c r="A58" s="10"/>
      <c r="B58" s="38"/>
      <c r="C58" s="38"/>
      <c r="D58" s="13"/>
      <c r="E58" s="16"/>
      <c r="F58" s="16"/>
      <c r="G58" s="30"/>
      <c r="H58" s="30"/>
      <c r="I58" s="31"/>
      <c r="J58" s="17"/>
    </row>
    <row r="59" spans="1:11" ht="18.75">
      <c r="A59" s="10"/>
      <c r="B59" s="38"/>
      <c r="C59" s="38"/>
      <c r="D59" s="13"/>
      <c r="E59" s="16"/>
      <c r="F59" s="16"/>
      <c r="G59" s="30"/>
      <c r="H59" s="30"/>
      <c r="I59" s="30"/>
      <c r="J59" s="17"/>
    </row>
    <row r="60" spans="1:11" ht="18.75">
      <c r="A60" s="10"/>
      <c r="B60" s="38"/>
      <c r="C60" s="38"/>
      <c r="D60" s="10"/>
      <c r="E60" s="19"/>
      <c r="F60" s="19"/>
      <c r="G60" s="34"/>
      <c r="H60" s="34"/>
      <c r="I60" s="34"/>
      <c r="J60" s="20"/>
    </row>
    <row r="61" spans="1:11" ht="18.75">
      <c r="A61" s="10"/>
      <c r="B61" s="38"/>
      <c r="C61" s="38"/>
      <c r="D61" s="10"/>
      <c r="E61" s="19"/>
      <c r="F61" s="19"/>
      <c r="G61" s="34"/>
      <c r="H61" s="34"/>
      <c r="I61" s="34"/>
      <c r="J61" s="20"/>
    </row>
    <row r="62" spans="1:11" ht="18.75">
      <c r="A62" s="10"/>
      <c r="B62" s="38"/>
      <c r="C62" s="38"/>
      <c r="D62" s="10"/>
      <c r="E62" s="10"/>
      <c r="F62" s="10"/>
      <c r="G62" s="34"/>
      <c r="H62" s="27"/>
      <c r="I62" s="27"/>
      <c r="J62" s="11"/>
    </row>
    <row r="63" spans="1:11" ht="18.75">
      <c r="A63" s="10"/>
      <c r="B63" s="38"/>
      <c r="C63" s="38"/>
      <c r="D63" s="10"/>
      <c r="E63" s="10"/>
      <c r="F63" s="10"/>
      <c r="G63" s="34"/>
      <c r="H63" s="27"/>
      <c r="I63" s="27"/>
      <c r="J63" s="11"/>
    </row>
    <row r="64" spans="1:11" ht="18.75">
      <c r="A64" s="10"/>
      <c r="B64" s="38"/>
      <c r="C64" s="38"/>
      <c r="D64" s="10"/>
      <c r="E64" s="10"/>
      <c r="F64" s="10"/>
      <c r="G64" s="34"/>
      <c r="H64" s="27"/>
      <c r="I64" s="27"/>
      <c r="J64" s="11"/>
    </row>
    <row r="65" spans="1:10" ht="18.75">
      <c r="A65" s="10"/>
      <c r="B65" s="38"/>
      <c r="C65" s="38"/>
      <c r="D65" s="10"/>
      <c r="E65" s="10"/>
      <c r="F65" s="10"/>
      <c r="G65" s="34"/>
      <c r="H65" s="27"/>
      <c r="I65" s="27"/>
      <c r="J65" s="11"/>
    </row>
    <row r="66" spans="1:10" ht="18.75">
      <c r="A66" s="10"/>
      <c r="B66" s="38"/>
      <c r="C66" s="38"/>
      <c r="D66" s="10"/>
      <c r="E66" s="10"/>
      <c r="F66" s="10"/>
      <c r="G66" s="34"/>
      <c r="H66" s="27"/>
      <c r="I66" s="27"/>
      <c r="J66" s="11"/>
    </row>
    <row r="67" spans="1:10" ht="18.75">
      <c r="A67" s="10"/>
      <c r="B67" s="38"/>
      <c r="C67" s="38"/>
      <c r="D67" s="10"/>
      <c r="E67" s="10"/>
      <c r="F67" s="10"/>
      <c r="G67" s="34"/>
      <c r="H67" s="27"/>
      <c r="I67" s="27"/>
      <c r="J67" s="11"/>
    </row>
    <row r="68" spans="1:10" ht="18.75">
      <c r="A68" s="10"/>
      <c r="B68" s="38"/>
      <c r="C68" s="38"/>
      <c r="D68" s="10"/>
      <c r="E68" s="10"/>
      <c r="F68" s="10"/>
      <c r="G68" s="34"/>
      <c r="H68" s="27"/>
      <c r="I68" s="27"/>
      <c r="J68" s="11"/>
    </row>
    <row r="69" spans="1:10" ht="18.75">
      <c r="A69" s="10"/>
      <c r="B69" s="38"/>
      <c r="C69" s="38"/>
      <c r="D69" s="10"/>
      <c r="E69" s="10"/>
      <c r="F69" s="10"/>
      <c r="G69" s="34"/>
      <c r="H69" s="27"/>
      <c r="I69" s="27"/>
      <c r="J69" s="11"/>
    </row>
    <row r="70" spans="1:10" ht="18.75">
      <c r="A70" s="10"/>
      <c r="B70" s="38"/>
      <c r="C70" s="38"/>
      <c r="D70" s="10"/>
      <c r="E70" s="10"/>
      <c r="F70" s="10"/>
      <c r="G70" s="34"/>
      <c r="H70" s="27"/>
      <c r="I70" s="27"/>
      <c r="J70" s="11"/>
    </row>
    <row r="71" spans="1:10" ht="18.75">
      <c r="A71" s="10"/>
      <c r="B71" s="38"/>
      <c r="C71" s="38"/>
      <c r="D71" s="10"/>
      <c r="E71" s="10"/>
      <c r="F71" s="10"/>
      <c r="G71" s="34"/>
      <c r="H71" s="27"/>
      <c r="I71" s="27"/>
      <c r="J71" s="11"/>
    </row>
    <row r="72" spans="1:10" ht="18.75">
      <c r="A72" s="10"/>
      <c r="B72" s="38"/>
      <c r="C72" s="38"/>
      <c r="D72" s="10"/>
      <c r="E72" s="10"/>
      <c r="F72" s="10"/>
      <c r="G72" s="34"/>
      <c r="H72" s="27"/>
      <c r="I72" s="27"/>
      <c r="J72" s="11"/>
    </row>
    <row r="73" spans="1:10" ht="18.75">
      <c r="A73" s="10"/>
      <c r="B73" s="38"/>
      <c r="C73" s="38"/>
      <c r="D73" s="10"/>
      <c r="E73" s="10"/>
      <c r="F73" s="10"/>
      <c r="G73" s="34"/>
      <c r="H73" s="27"/>
      <c r="I73" s="27"/>
      <c r="J73" s="11"/>
    </row>
    <row r="74" spans="1:10" ht="18.75">
      <c r="A74" s="10"/>
      <c r="B74" s="38"/>
      <c r="C74" s="38"/>
      <c r="D74" s="10"/>
      <c r="E74" s="10"/>
      <c r="F74" s="10"/>
      <c r="G74" s="34"/>
      <c r="H74" s="27"/>
      <c r="I74" s="27"/>
      <c r="J74" s="11"/>
    </row>
    <row r="75" spans="1:10" ht="18.75">
      <c r="A75" s="10"/>
      <c r="B75" s="38"/>
      <c r="C75" s="38"/>
      <c r="D75" s="10"/>
      <c r="E75" s="10"/>
      <c r="F75" s="10"/>
      <c r="G75" s="34"/>
      <c r="H75" s="27"/>
      <c r="I75" s="27"/>
      <c r="J75" s="11"/>
    </row>
    <row r="76" spans="1:10" ht="18.75">
      <c r="A76" s="10"/>
      <c r="B76" s="38"/>
      <c r="C76" s="38"/>
      <c r="D76" s="10"/>
      <c r="E76" s="10"/>
      <c r="F76" s="10"/>
      <c r="G76" s="34"/>
      <c r="H76" s="27"/>
      <c r="I76" s="27"/>
      <c r="J76" s="11"/>
    </row>
    <row r="77" spans="1:10" ht="18.75">
      <c r="A77" s="10"/>
      <c r="B77" s="38"/>
      <c r="C77" s="38"/>
      <c r="D77" s="10"/>
      <c r="E77" s="10"/>
      <c r="F77" s="10"/>
      <c r="G77" s="34"/>
      <c r="H77" s="27"/>
      <c r="I77" s="27"/>
      <c r="J77" s="11"/>
    </row>
    <row r="78" spans="1:10" ht="18.75">
      <c r="A78" s="10"/>
      <c r="B78" s="38"/>
      <c r="C78" s="38"/>
      <c r="D78" s="10"/>
      <c r="E78" s="10"/>
      <c r="F78" s="10"/>
      <c r="G78" s="34"/>
      <c r="H78" s="27"/>
      <c r="I78" s="27"/>
      <c r="J78" s="11"/>
    </row>
    <row r="79" spans="1:10" ht="18.75">
      <c r="A79" s="10"/>
      <c r="B79" s="38"/>
      <c r="C79" s="38"/>
      <c r="D79" s="10"/>
      <c r="E79" s="10"/>
      <c r="F79" s="10"/>
      <c r="G79" s="34"/>
      <c r="H79" s="27"/>
      <c r="I79" s="27"/>
      <c r="J79" s="11"/>
    </row>
    <row r="80" spans="1:10" ht="18.75">
      <c r="A80" s="10"/>
      <c r="B80" s="38"/>
      <c r="C80" s="38"/>
      <c r="D80" s="10"/>
      <c r="E80" s="10"/>
      <c r="F80" s="10"/>
      <c r="G80" s="34"/>
      <c r="H80" s="27"/>
      <c r="I80" s="27"/>
      <c r="J80" s="11"/>
    </row>
    <row r="81" spans="1:10" ht="18.75">
      <c r="A81" s="10"/>
      <c r="B81" s="38"/>
      <c r="C81" s="38"/>
      <c r="D81" s="10"/>
      <c r="E81" s="10"/>
      <c r="F81" s="10"/>
      <c r="G81" s="34"/>
      <c r="H81" s="27"/>
      <c r="I81" s="27"/>
      <c r="J81" s="11"/>
    </row>
    <row r="82" spans="1:10" ht="18.75">
      <c r="A82" s="10"/>
      <c r="B82" s="38"/>
      <c r="C82" s="38"/>
      <c r="D82" s="10"/>
      <c r="E82" s="10"/>
      <c r="F82" s="10"/>
      <c r="G82" s="34"/>
      <c r="H82" s="27"/>
      <c r="I82" s="27"/>
      <c r="J82" s="11"/>
    </row>
    <row r="83" spans="1:10" ht="18.75">
      <c r="A83" s="10"/>
      <c r="B83" s="38"/>
      <c r="C83" s="38"/>
      <c r="D83" s="10"/>
      <c r="E83" s="10"/>
      <c r="F83" s="10"/>
      <c r="G83" s="34"/>
      <c r="H83" s="27"/>
      <c r="I83" s="27"/>
      <c r="J83" s="11"/>
    </row>
    <row r="84" spans="1:10" ht="18.75">
      <c r="A84" s="10"/>
      <c r="B84" s="38"/>
      <c r="C84" s="38"/>
      <c r="D84" s="10"/>
      <c r="E84" s="10"/>
      <c r="F84" s="10"/>
      <c r="G84" s="34"/>
      <c r="H84" s="27"/>
      <c r="I84" s="27"/>
      <c r="J84" s="11"/>
    </row>
    <row r="85" spans="1:10" ht="18.75">
      <c r="A85" s="10"/>
      <c r="B85" s="38"/>
      <c r="C85" s="38"/>
      <c r="D85" s="10"/>
      <c r="E85" s="10"/>
      <c r="F85" s="10"/>
      <c r="G85" s="34"/>
      <c r="H85" s="27"/>
      <c r="I85" s="27"/>
      <c r="J85" s="11"/>
    </row>
    <row r="86" spans="1:10" ht="18.75">
      <c r="A86" s="10"/>
      <c r="B86" s="38"/>
      <c r="C86" s="38"/>
      <c r="D86" s="10"/>
      <c r="E86" s="10"/>
      <c r="F86" s="10"/>
      <c r="G86" s="34"/>
      <c r="H86" s="27"/>
      <c r="I86" s="27"/>
      <c r="J86" s="11"/>
    </row>
    <row r="87" spans="1:10" ht="18.75">
      <c r="A87" s="10"/>
      <c r="B87" s="38"/>
      <c r="C87" s="38"/>
      <c r="D87" s="10"/>
      <c r="E87" s="10"/>
      <c r="F87" s="10"/>
      <c r="G87" s="34"/>
      <c r="H87" s="27"/>
      <c r="I87" s="27"/>
      <c r="J87" s="11"/>
    </row>
    <row r="88" spans="1:10" ht="18.75">
      <c r="A88" s="10"/>
      <c r="B88" s="38"/>
      <c r="C88" s="38"/>
      <c r="D88" s="10"/>
      <c r="E88" s="10"/>
      <c r="F88" s="10"/>
      <c r="G88" s="34"/>
      <c r="H88" s="27"/>
      <c r="I88" s="27"/>
      <c r="J88" s="11"/>
    </row>
    <row r="89" spans="1:10" ht="18.75">
      <c r="A89" s="10"/>
      <c r="B89" s="38"/>
      <c r="C89" s="38"/>
      <c r="D89" s="10"/>
      <c r="E89" s="10"/>
      <c r="F89" s="10"/>
      <c r="G89" s="34"/>
      <c r="H89" s="27"/>
      <c r="I89" s="27"/>
      <c r="J89" s="11"/>
    </row>
    <row r="90" spans="1:10" ht="18.75">
      <c r="A90" s="10"/>
      <c r="B90" s="38"/>
      <c r="C90" s="38"/>
      <c r="D90" s="10"/>
      <c r="E90" s="10"/>
      <c r="F90" s="10"/>
      <c r="G90" s="34"/>
      <c r="H90" s="27"/>
      <c r="I90" s="27"/>
      <c r="J90" s="11"/>
    </row>
    <row r="91" spans="1:10" ht="18.75">
      <c r="A91" s="10"/>
      <c r="B91" s="38"/>
      <c r="C91" s="38"/>
      <c r="D91" s="10"/>
      <c r="E91" s="10"/>
      <c r="F91" s="10"/>
      <c r="G91" s="34"/>
      <c r="H91" s="27"/>
      <c r="I91" s="27"/>
      <c r="J91" s="11"/>
    </row>
    <row r="92" spans="1:10" ht="18.75">
      <c r="A92" s="10"/>
      <c r="B92" s="38"/>
      <c r="C92" s="38"/>
      <c r="D92" s="10"/>
      <c r="E92" s="10"/>
      <c r="F92" s="10"/>
      <c r="G92" s="34"/>
      <c r="H92" s="27"/>
      <c r="I92" s="27"/>
      <c r="J92" s="11"/>
    </row>
    <row r="93" spans="1:10" ht="18.75">
      <c r="A93" s="10"/>
      <c r="B93" s="38"/>
      <c r="C93" s="38"/>
      <c r="D93" s="10"/>
      <c r="E93" s="10"/>
      <c r="F93" s="10"/>
      <c r="G93" s="34"/>
      <c r="H93" s="27"/>
      <c r="I93" s="27"/>
      <c r="J93" s="11"/>
    </row>
    <row r="94" spans="1:10" ht="18.75">
      <c r="A94" s="10"/>
      <c r="B94" s="38"/>
      <c r="C94" s="38"/>
      <c r="D94" s="10"/>
      <c r="E94" s="10"/>
      <c r="F94" s="10"/>
      <c r="G94" s="34"/>
      <c r="H94" s="27"/>
      <c r="I94" s="27"/>
      <c r="J94" s="11"/>
    </row>
    <row r="95" spans="1:10" ht="18.75">
      <c r="A95" s="10"/>
      <c r="B95" s="38"/>
      <c r="C95" s="38"/>
      <c r="D95" s="10"/>
      <c r="E95" s="10"/>
      <c r="F95" s="10"/>
      <c r="G95" s="34"/>
      <c r="H95" s="27"/>
      <c r="I95" s="27"/>
      <c r="J95" s="11"/>
    </row>
    <row r="96" spans="1:10" ht="18.75">
      <c r="A96" s="10"/>
      <c r="B96" s="38"/>
      <c r="C96" s="38"/>
      <c r="D96" s="10"/>
      <c r="E96" s="10"/>
      <c r="F96" s="10"/>
      <c r="G96" s="34"/>
      <c r="H96" s="27"/>
      <c r="I96" s="27"/>
      <c r="J96" s="11"/>
    </row>
    <row r="97" spans="1:10" ht="18.75">
      <c r="A97" s="10"/>
      <c r="B97" s="38"/>
      <c r="C97" s="38"/>
      <c r="D97" s="10"/>
      <c r="E97" s="10"/>
      <c r="F97" s="10"/>
      <c r="G97" s="34"/>
      <c r="H97" s="27"/>
      <c r="I97" s="27"/>
      <c r="J97" s="11"/>
    </row>
    <row r="98" spans="1:10" ht="18.75">
      <c r="A98" s="10"/>
      <c r="B98" s="38"/>
      <c r="C98" s="38"/>
      <c r="D98" s="10"/>
      <c r="E98" s="10"/>
      <c r="F98" s="10"/>
      <c r="G98" s="34"/>
      <c r="H98" s="27"/>
      <c r="I98" s="27"/>
      <c r="J98" s="11"/>
    </row>
    <row r="99" spans="1:10" ht="18.75">
      <c r="A99" s="10"/>
      <c r="B99" s="38"/>
      <c r="C99" s="38"/>
      <c r="D99" s="10"/>
      <c r="E99" s="10"/>
      <c r="F99" s="10"/>
      <c r="G99" s="34"/>
      <c r="H99" s="27"/>
      <c r="I99" s="27"/>
      <c r="J99" s="11"/>
    </row>
    <row r="100" spans="1:10" ht="18.75">
      <c r="A100" s="10"/>
      <c r="B100" s="38"/>
      <c r="C100" s="38"/>
      <c r="D100" s="10"/>
      <c r="E100" s="10"/>
      <c r="F100" s="10"/>
      <c r="G100" s="34"/>
      <c r="H100" s="27"/>
      <c r="I100" s="27"/>
      <c r="J100" s="11"/>
    </row>
    <row r="101" spans="1:10" ht="18.75">
      <c r="A101" s="10"/>
      <c r="B101" s="38"/>
      <c r="C101" s="38"/>
      <c r="D101" s="10"/>
      <c r="E101" s="10"/>
      <c r="F101" s="10"/>
      <c r="G101" s="34"/>
      <c r="H101" s="27"/>
      <c r="I101" s="27"/>
      <c r="J101" s="11"/>
    </row>
    <row r="102" spans="1:10" ht="18.75">
      <c r="A102" s="10"/>
      <c r="B102" s="38"/>
      <c r="C102" s="38"/>
      <c r="D102" s="10"/>
      <c r="E102" s="10"/>
      <c r="F102" s="10"/>
      <c r="G102" s="34"/>
      <c r="H102" s="27"/>
      <c r="I102" s="27"/>
      <c r="J102" s="11"/>
    </row>
    <row r="103" spans="1:10" ht="18.75">
      <c r="A103" s="10"/>
      <c r="B103" s="38"/>
      <c r="C103" s="38"/>
      <c r="D103" s="10"/>
      <c r="E103" s="10"/>
      <c r="F103" s="10"/>
      <c r="G103" s="34"/>
      <c r="H103" s="27"/>
      <c r="I103" s="27"/>
      <c r="J103" s="11"/>
    </row>
    <row r="104" spans="1:10" ht="18.75">
      <c r="A104" s="10"/>
      <c r="B104" s="38"/>
      <c r="C104" s="38"/>
      <c r="D104" s="10"/>
      <c r="E104" s="10"/>
      <c r="F104" s="10"/>
      <c r="G104" s="34"/>
      <c r="H104" s="27"/>
      <c r="I104" s="27"/>
      <c r="J104" s="11"/>
    </row>
    <row r="105" spans="1:10" ht="18.75">
      <c r="A105" s="10"/>
      <c r="B105" s="38"/>
      <c r="C105" s="38"/>
      <c r="D105" s="10"/>
      <c r="E105" s="10"/>
      <c r="F105" s="10"/>
      <c r="G105" s="34"/>
      <c r="H105" s="27"/>
      <c r="I105" s="27"/>
      <c r="J105" s="11"/>
    </row>
    <row r="106" spans="1:10" ht="18.75">
      <c r="A106" s="10"/>
      <c r="B106" s="38"/>
      <c r="C106" s="38"/>
      <c r="D106" s="10"/>
      <c r="E106" s="10"/>
      <c r="F106" s="10"/>
      <c r="G106" s="34"/>
      <c r="H106" s="27"/>
      <c r="I106" s="27"/>
      <c r="J106" s="11"/>
    </row>
    <row r="107" spans="1:10" ht="18.75">
      <c r="A107" s="10"/>
      <c r="B107" s="38"/>
      <c r="C107" s="38"/>
      <c r="D107" s="10"/>
      <c r="E107" s="10"/>
      <c r="F107" s="10"/>
      <c r="G107" s="34"/>
      <c r="H107" s="27"/>
      <c r="I107" s="27"/>
      <c r="J107" s="11"/>
    </row>
    <row r="108" spans="1:10" ht="18.75">
      <c r="A108" s="10"/>
      <c r="B108" s="38"/>
      <c r="C108" s="38"/>
      <c r="D108" s="10"/>
      <c r="E108" s="10"/>
      <c r="F108" s="10"/>
      <c r="G108" s="34"/>
      <c r="H108" s="27"/>
      <c r="I108" s="27"/>
      <c r="J108" s="11"/>
    </row>
    <row r="109" spans="1:10" ht="18.75">
      <c r="A109" s="10"/>
      <c r="B109" s="38"/>
      <c r="C109" s="38"/>
      <c r="D109" s="10"/>
      <c r="E109" s="10"/>
      <c r="F109" s="10"/>
      <c r="G109" s="34"/>
      <c r="H109" s="27"/>
      <c r="I109" s="27"/>
      <c r="J109" s="11"/>
    </row>
    <row r="110" spans="1:10" ht="18.75">
      <c r="A110" s="10"/>
      <c r="B110" s="38"/>
      <c r="C110" s="38"/>
      <c r="D110" s="10"/>
      <c r="E110" s="10"/>
      <c r="F110" s="10"/>
      <c r="G110" s="34"/>
      <c r="H110" s="27"/>
      <c r="I110" s="27"/>
      <c r="J110" s="11"/>
    </row>
    <row r="111" spans="1:10" ht="18.75">
      <c r="A111" s="10"/>
      <c r="B111" s="38"/>
      <c r="C111" s="38"/>
      <c r="D111" s="10"/>
      <c r="E111" s="10"/>
      <c r="F111" s="10"/>
      <c r="G111" s="34"/>
      <c r="H111" s="27"/>
      <c r="I111" s="27"/>
      <c r="J111" s="11"/>
    </row>
    <row r="112" spans="1:10" ht="18.75">
      <c r="A112" s="10"/>
      <c r="B112" s="38"/>
      <c r="C112" s="38"/>
      <c r="D112" s="10"/>
      <c r="E112" s="10"/>
      <c r="F112" s="10"/>
      <c r="G112" s="34"/>
      <c r="H112" s="27"/>
      <c r="I112" s="27"/>
      <c r="J112" s="11"/>
    </row>
    <row r="113" spans="1:10" ht="18.75">
      <c r="A113" s="10"/>
      <c r="B113" s="38"/>
      <c r="C113" s="38"/>
      <c r="D113" s="10"/>
      <c r="E113" s="10"/>
      <c r="F113" s="10"/>
      <c r="G113" s="34"/>
      <c r="H113" s="27"/>
      <c r="I113" s="27"/>
      <c r="J113" s="11"/>
    </row>
    <row r="114" spans="1:10" ht="18.75">
      <c r="A114" s="10"/>
      <c r="B114" s="38"/>
      <c r="C114" s="38"/>
      <c r="D114" s="10"/>
      <c r="E114" s="10"/>
      <c r="F114" s="10"/>
      <c r="G114" s="34"/>
      <c r="H114" s="27"/>
      <c r="I114" s="27"/>
      <c r="J114" s="11"/>
    </row>
    <row r="115" spans="1:10" ht="18.75">
      <c r="A115" s="10"/>
      <c r="B115" s="38"/>
      <c r="C115" s="38"/>
      <c r="D115" s="10"/>
      <c r="E115" s="10"/>
      <c r="F115" s="10"/>
      <c r="G115" s="34"/>
      <c r="H115" s="27"/>
      <c r="I115" s="27"/>
      <c r="J115" s="11"/>
    </row>
    <row r="116" spans="1:10" ht="18.75">
      <c r="A116" s="10"/>
      <c r="B116" s="38"/>
      <c r="C116" s="38"/>
      <c r="D116" s="10"/>
      <c r="E116" s="10"/>
      <c r="F116" s="10"/>
      <c r="G116" s="34"/>
      <c r="H116" s="27"/>
      <c r="I116" s="27"/>
      <c r="J116" s="11"/>
    </row>
    <row r="117" spans="1:10" ht="18.75">
      <c r="A117" s="10"/>
      <c r="B117" s="38"/>
      <c r="C117" s="38"/>
      <c r="D117" s="10"/>
      <c r="E117" s="10"/>
      <c r="F117" s="10"/>
      <c r="G117" s="34"/>
      <c r="H117" s="27"/>
      <c r="I117" s="27"/>
      <c r="J117" s="11"/>
    </row>
    <row r="118" spans="1:10" ht="18.75">
      <c r="A118" s="10"/>
      <c r="B118" s="38"/>
      <c r="C118" s="38"/>
      <c r="D118" s="10"/>
      <c r="E118" s="10"/>
      <c r="F118" s="10"/>
      <c r="G118" s="34"/>
      <c r="H118" s="27"/>
      <c r="I118" s="27"/>
      <c r="J118" s="11"/>
    </row>
    <row r="119" spans="1:10" ht="18.75">
      <c r="A119" s="10"/>
      <c r="B119" s="38"/>
      <c r="C119" s="38"/>
      <c r="D119" s="10"/>
      <c r="E119" s="10"/>
      <c r="F119" s="10"/>
      <c r="G119" s="34"/>
      <c r="H119" s="27"/>
      <c r="I119" s="27"/>
      <c r="J119" s="11"/>
    </row>
    <row r="120" spans="1:10" ht="18.75">
      <c r="A120" s="10"/>
      <c r="B120" s="38"/>
      <c r="C120" s="38"/>
      <c r="D120" s="10"/>
      <c r="E120" s="10"/>
      <c r="F120" s="10"/>
      <c r="G120" s="34"/>
      <c r="H120" s="27"/>
      <c r="I120" s="27"/>
      <c r="J120" s="11"/>
    </row>
    <row r="121" spans="1:10" ht="18.75">
      <c r="A121" s="10"/>
      <c r="B121" s="38"/>
      <c r="C121" s="38"/>
      <c r="D121" s="10"/>
      <c r="E121" s="10"/>
      <c r="F121" s="10"/>
      <c r="G121" s="34"/>
      <c r="H121" s="27"/>
      <c r="I121" s="27"/>
      <c r="J121" s="11"/>
    </row>
    <row r="122" spans="1:10" ht="18.75">
      <c r="A122" s="10"/>
      <c r="B122" s="38"/>
      <c r="C122" s="38"/>
      <c r="D122" s="10"/>
      <c r="E122" s="10"/>
      <c r="F122" s="10"/>
      <c r="G122" s="34"/>
      <c r="H122" s="27"/>
      <c r="I122" s="27"/>
      <c r="J122" s="11"/>
    </row>
    <row r="123" spans="1:10" ht="18.75">
      <c r="A123" s="10"/>
      <c r="B123" s="38"/>
      <c r="C123" s="38"/>
      <c r="D123" s="10"/>
      <c r="E123" s="10"/>
      <c r="F123" s="10"/>
      <c r="G123" s="34"/>
      <c r="H123" s="27"/>
      <c r="I123" s="27"/>
      <c r="J123" s="11"/>
    </row>
    <row r="124" spans="1:10" ht="18.75">
      <c r="A124" s="10"/>
      <c r="B124" s="38"/>
      <c r="C124" s="38"/>
      <c r="D124" s="10"/>
      <c r="E124" s="10"/>
      <c r="F124" s="10"/>
      <c r="G124" s="34"/>
      <c r="H124" s="27"/>
      <c r="I124" s="27"/>
      <c r="J124" s="11"/>
    </row>
    <row r="125" spans="1:10" ht="18.75">
      <c r="A125" s="10"/>
      <c r="B125" s="38"/>
      <c r="C125" s="38"/>
      <c r="D125" s="10"/>
      <c r="E125" s="10"/>
      <c r="F125" s="10"/>
      <c r="G125" s="34"/>
      <c r="H125" s="27"/>
      <c r="I125" s="27"/>
      <c r="J125" s="11"/>
    </row>
    <row r="126" spans="1:10" ht="18.75">
      <c r="A126" s="10"/>
      <c r="B126" s="38"/>
      <c r="C126" s="38"/>
      <c r="D126" s="10"/>
      <c r="E126" s="10"/>
      <c r="F126" s="10"/>
      <c r="G126" s="34"/>
      <c r="H126" s="27"/>
      <c r="I126" s="27"/>
      <c r="J126" s="11"/>
    </row>
    <row r="127" spans="1:10" ht="18.75">
      <c r="A127" s="10"/>
      <c r="B127" s="38"/>
      <c r="C127" s="38"/>
      <c r="D127" s="10"/>
      <c r="E127" s="10"/>
      <c r="F127" s="10"/>
      <c r="G127" s="34"/>
      <c r="H127" s="27"/>
      <c r="I127" s="27"/>
      <c r="J127" s="11"/>
    </row>
    <row r="128" spans="1:10" ht="18.75">
      <c r="A128" s="10"/>
      <c r="B128" s="38"/>
      <c r="C128" s="38"/>
      <c r="D128" s="10"/>
      <c r="E128" s="10"/>
      <c r="F128" s="10"/>
      <c r="G128" s="34"/>
      <c r="H128" s="27"/>
      <c r="I128" s="27"/>
      <c r="J128" s="11"/>
    </row>
    <row r="129" spans="1:10" ht="18.75">
      <c r="A129" s="10"/>
      <c r="B129" s="38"/>
      <c r="C129" s="38"/>
      <c r="D129" s="10"/>
      <c r="E129" s="10"/>
      <c r="F129" s="10"/>
      <c r="G129" s="34"/>
      <c r="H129" s="27"/>
      <c r="I129" s="27"/>
      <c r="J129" s="11"/>
    </row>
    <row r="130" spans="1:10" ht="18.75">
      <c r="A130" s="10"/>
      <c r="B130" s="38"/>
      <c r="C130" s="38"/>
      <c r="D130" s="10"/>
      <c r="E130" s="10"/>
      <c r="F130" s="10"/>
      <c r="G130" s="34"/>
      <c r="H130" s="27"/>
      <c r="I130" s="27"/>
      <c r="J130" s="11"/>
    </row>
    <row r="131" spans="1:10" ht="18.75">
      <c r="A131" s="10"/>
      <c r="B131" s="38"/>
      <c r="C131" s="38"/>
      <c r="D131" s="10"/>
      <c r="E131" s="10"/>
      <c r="F131" s="10"/>
      <c r="G131" s="34"/>
      <c r="H131" s="27"/>
      <c r="I131" s="27"/>
      <c r="J131" s="11"/>
    </row>
    <row r="132" spans="1:10" ht="18.75">
      <c r="A132" s="10"/>
      <c r="B132" s="38"/>
      <c r="C132" s="38"/>
      <c r="D132" s="10"/>
      <c r="E132" s="10"/>
      <c r="F132" s="10"/>
      <c r="G132" s="34"/>
      <c r="H132" s="27"/>
      <c r="I132" s="27"/>
      <c r="J132" s="11"/>
    </row>
    <row r="133" spans="1:10" ht="18.75">
      <c r="A133" s="10"/>
      <c r="B133" s="38"/>
      <c r="C133" s="38"/>
      <c r="D133" s="10"/>
      <c r="E133" s="10"/>
      <c r="F133" s="10"/>
      <c r="G133" s="34"/>
      <c r="H133" s="27"/>
      <c r="I133" s="27"/>
      <c r="J133" s="11"/>
    </row>
    <row r="134" spans="1:10" ht="18.75">
      <c r="A134" s="10"/>
      <c r="B134" s="38"/>
      <c r="C134" s="38"/>
      <c r="D134" s="10"/>
      <c r="E134" s="10"/>
      <c r="F134" s="10"/>
      <c r="G134" s="34"/>
      <c r="H134" s="27"/>
      <c r="I134" s="27"/>
      <c r="J134" s="11"/>
    </row>
    <row r="135" spans="1:10" ht="18.75">
      <c r="A135" s="10"/>
      <c r="B135" s="38"/>
      <c r="C135" s="38"/>
      <c r="D135" s="10"/>
      <c r="E135" s="10"/>
      <c r="F135" s="10"/>
      <c r="G135" s="34"/>
      <c r="H135" s="27"/>
      <c r="I135" s="27"/>
      <c r="J135" s="11"/>
    </row>
    <row r="136" spans="1:10" ht="18.75">
      <c r="A136" s="10"/>
      <c r="B136" s="38"/>
      <c r="C136" s="38"/>
      <c r="D136" s="10"/>
      <c r="E136" s="10"/>
      <c r="F136" s="10"/>
      <c r="G136" s="34"/>
      <c r="H136" s="27"/>
      <c r="I136" s="27"/>
      <c r="J136" s="11"/>
    </row>
    <row r="137" spans="1:10" ht="18.75">
      <c r="A137" s="10"/>
      <c r="B137" s="38"/>
      <c r="C137" s="38"/>
      <c r="D137" s="10"/>
      <c r="E137" s="10"/>
      <c r="F137" s="10"/>
      <c r="G137" s="34"/>
      <c r="H137" s="27"/>
      <c r="I137" s="27"/>
      <c r="J137" s="11"/>
    </row>
    <row r="138" spans="1:10" ht="18.75">
      <c r="A138" s="10"/>
      <c r="B138" s="38"/>
      <c r="C138" s="38"/>
      <c r="D138" s="10"/>
      <c r="E138" s="10"/>
      <c r="F138" s="10"/>
      <c r="G138" s="34"/>
      <c r="H138" s="27"/>
      <c r="I138" s="27"/>
      <c r="J138" s="11"/>
    </row>
    <row r="139" spans="1:10" ht="18.75">
      <c r="A139" s="10"/>
      <c r="B139" s="38"/>
      <c r="C139" s="38"/>
      <c r="D139" s="10"/>
      <c r="E139" s="10"/>
      <c r="F139" s="10"/>
      <c r="G139" s="34"/>
      <c r="H139" s="27"/>
      <c r="I139" s="27"/>
      <c r="J139" s="11"/>
    </row>
  </sheetData>
  <mergeCells count="8">
    <mergeCell ref="G2:K2"/>
    <mergeCell ref="G3:I3"/>
    <mergeCell ref="A50:D50"/>
    <mergeCell ref="A4:J4"/>
    <mergeCell ref="A6:C6"/>
    <mergeCell ref="D6:F6"/>
    <mergeCell ref="A7:C7"/>
    <mergeCell ref="A5:J5"/>
  </mergeCells>
  <phoneticPr fontId="0" type="noConversion"/>
  <pageMargins left="0" right="0" top="0" bottom="0" header="0.31496062992125984" footer="0.31496062992125984"/>
  <pageSetup paperSize="9" scale="57" orientation="landscape" r:id="rId1"/>
  <headerFooter>
    <oddFooter>&amp;C&amp;P</oddFooter>
  </headerFooter>
  <rowBreaks count="1" manualBreakCount="1">
    <brk id="52" max="9" man="1"/>
  </rowBreaks>
  <colBreaks count="2" manualBreakCount="2">
    <brk id="10" max="19" man="1"/>
    <brk id="15" max="7"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2024-11-28T09:08:54Z</cp:lastPrinted>
  <dcterms:created xsi:type="dcterms:W3CDTF">2006-09-28T05:33:49Z</dcterms:created>
  <dcterms:modified xsi:type="dcterms:W3CDTF">2024-11-28T09:09:55Z</dcterms:modified>
</cp:coreProperties>
</file>