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64" i="1"/>
  <c r="E65"/>
  <c r="E66"/>
  <c r="E36"/>
  <c r="E35"/>
  <c r="E34"/>
  <c r="E33"/>
  <c r="E32"/>
  <c r="E31"/>
  <c r="E30"/>
  <c r="E29"/>
  <c r="E51"/>
  <c r="E50"/>
  <c r="E49"/>
  <c r="E48"/>
  <c r="E52"/>
  <c r="E47"/>
  <c r="E46"/>
  <c r="E45"/>
  <c r="E44"/>
  <c r="E43"/>
  <c r="E42"/>
  <c r="E41"/>
  <c r="E40"/>
  <c r="E39"/>
  <c r="E25"/>
  <c r="E24"/>
  <c r="E23"/>
  <c r="E18"/>
  <c r="E17"/>
  <c r="E12"/>
  <c r="E11"/>
  <c r="E10"/>
  <c r="E62"/>
  <c r="E61"/>
  <c r="E60"/>
  <c r="E59"/>
  <c r="E58"/>
  <c r="E57"/>
  <c r="E55"/>
  <c r="E38"/>
  <c r="E27"/>
  <c r="E26"/>
  <c r="E21"/>
  <c r="E20"/>
  <c r="E19"/>
  <c r="E15"/>
  <c r="E14"/>
  <c r="E13"/>
  <c r="E7"/>
  <c r="E9"/>
  <c r="D56"/>
  <c r="E56"/>
  <c r="D37"/>
  <c r="D53"/>
  <c r="D67"/>
  <c r="E67"/>
  <c r="C56"/>
  <c r="C37"/>
  <c r="C53"/>
  <c r="C67"/>
  <c r="E37"/>
  <c r="E53"/>
</calcChain>
</file>

<file path=xl/sharedStrings.xml><?xml version="1.0" encoding="utf-8"?>
<sst xmlns="http://schemas.openxmlformats.org/spreadsheetml/2006/main" count="69" uniqueCount="64">
  <si>
    <t>Фактичне надходження 2021 рік</t>
  </si>
  <si>
    <t>Фактичне надходження 2022 рік</t>
  </si>
  <si>
    <t>Доходи бюджету територіальної громади,      тис. грн.</t>
  </si>
  <si>
    <t xml:space="preserve">Податок та збір на доходи фізичних осіб </t>
  </si>
  <si>
    <t>Податок на прибуток підприємств</t>
  </si>
  <si>
    <t>Рентна плата</t>
  </si>
  <si>
    <t>Акцизний податок</t>
  </si>
  <si>
    <t>Податок на нерухоме майно</t>
  </si>
  <si>
    <t>Плата за землю</t>
  </si>
  <si>
    <t>Єдиний податок</t>
  </si>
  <si>
    <t>Плата за надання адміністративних послуг</t>
  </si>
  <si>
    <t>Інші надходження</t>
  </si>
  <si>
    <t>Доходи загального фонду</t>
  </si>
  <si>
    <t>Всього власні надходження</t>
  </si>
  <si>
    <t>Доходи спеціального фонду</t>
  </si>
  <si>
    <t>Міжбюджетні трансферти</t>
  </si>
  <si>
    <t>Разом по загальному фонду</t>
  </si>
  <si>
    <t>Податкові надходження</t>
  </si>
  <si>
    <t>Неподаткові надходження, в тому числі</t>
  </si>
  <si>
    <t>Надходження коштів від відшкодування вират с/г та л/г виробництва</t>
  </si>
  <si>
    <t>Грошові стягнення за шкоду, заподіяну порушенням законодавства про охорону навколишнього прир. середовища.</t>
  </si>
  <si>
    <t>Надходження від плати за послуги бюджетних установ</t>
  </si>
  <si>
    <t>Всього по бюджету громади</t>
  </si>
  <si>
    <t>3</t>
  </si>
  <si>
    <t>Кошти від продажу землі</t>
  </si>
  <si>
    <t>В тому числі:</t>
  </si>
  <si>
    <t>ПДФО з доходів фізичних осіб (зарплата)</t>
  </si>
  <si>
    <t>"+",  "-"</t>
  </si>
  <si>
    <t>Інші джерела власних надходжень (благодійні внески, кошти інших організацій та громадян)</t>
  </si>
  <si>
    <t>ПДФО з грошового забезпечення військовослужбовців</t>
  </si>
  <si>
    <t>ПДФО на доходи інші наж заробітна плата (дивіденди, оренда (за паї))</t>
  </si>
  <si>
    <t>ПДФО за результатами річного декларування громадян</t>
  </si>
  <si>
    <t>Реалізація підакцизних товарів</t>
  </si>
  <si>
    <t>Реалізація пального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</si>
  <si>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</si>
  <si>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</si>
  <si>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</t>
  </si>
  <si>
    <t>Транспортний податок</t>
  </si>
  <si>
    <t>Адмінштрафи</t>
  </si>
  <si>
    <t>Плата за земельний сервітут</t>
  </si>
  <si>
    <t>Частина чистого прибутку</t>
  </si>
  <si>
    <t>Державне мито</t>
  </si>
  <si>
    <t>Орендна плата за водні об'єкти</t>
  </si>
  <si>
    <t>Інші неподаткові надходження</t>
  </si>
  <si>
    <t>Орендна плата за цілісний майновий комплекс</t>
  </si>
  <si>
    <t>Базова дотація</t>
  </si>
  <si>
    <t>Освітня субвенція</t>
  </si>
  <si>
    <t>Субвенція на соціально-економічний розвиток окремих територій</t>
  </si>
  <si>
    <t>Дотація на здійснення переданих з державного бюджту видатків у галузі  освіти і  охорони здоров'я</t>
  </si>
  <si>
    <t>Дотація з  місцевого бюджету на проведення розрахунків протягом опалювального сезону</t>
  </si>
  <si>
    <t>Субвенція з місцевого бюджету на здійснення переданих видатків у сфері освіти за рахунок субвенції з ДБ  (інклюзивно-ресурсний центр)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</si>
  <si>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</si>
  <si>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забезпечення якісної, сучасної та доступної загальної середньої освіти "Нова українська школа"</t>
  </si>
  <si>
    <t>Дотація з місцевих бюджетів іншим місцевим бюджетам (компенсація витрат за проживання  ВПО)</t>
  </si>
  <si>
    <t>Доросинівська с/р -</t>
  </si>
  <si>
    <t xml:space="preserve">Копачівська с/р </t>
  </si>
  <si>
    <t xml:space="preserve">Інші субвенції з місцевого бюджету,  з них </t>
  </si>
  <si>
    <t>Обласний бюджет 2021 рік - (Заміна вікон ЗДО с. Навіз - 50,0 тис. грн., поточний ресонт спортивної зали КОЗЗСО "Рожищенський ліцей №3" - 60,0 тис. грн.).</t>
  </si>
  <si>
    <t>Обласний бюджет 2022 рік - на виплату матеріальної допомоги на поховання загиблих в розмірі 100,0 тис. грн.</t>
  </si>
  <si>
    <t>Бюджет Рожищенської територіальної громади</t>
  </si>
  <si>
    <r>
  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(</t>
    </r>
    <r>
      <rPr>
        <b/>
        <i/>
        <sz val="11"/>
        <color indexed="8"/>
        <rFont val="Calibri"/>
        <family val="2"/>
        <charset val="204"/>
      </rPr>
      <t>капітальний ремонт тротуарів по вулиці Грушевського)</t>
    </r>
  </si>
  <si>
    <r>
  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 (</t>
    </r>
    <r>
      <rPr>
        <b/>
        <i/>
        <sz val="11"/>
        <color indexed="8"/>
        <rFont val="Calibri"/>
        <family val="2"/>
        <charset val="204"/>
      </rPr>
      <t>закупівля тестів)</t>
    </r>
  </si>
  <si>
    <r>
      <t>Субвенція з державного бюджету місцевим бюджетам на здійснення заходів щодо соціально-економічного розвитку окремих територій (</t>
    </r>
    <r>
      <rPr>
        <b/>
        <i/>
        <sz val="11"/>
        <color indexed="8"/>
        <rFont val="Calibri"/>
        <family val="2"/>
        <charset val="204"/>
      </rPr>
      <t>капітальний ремонт покрівлі Рожищенського ліцею №2)</t>
    </r>
  </si>
  <si>
    <t>Додаток 1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</si>
</sst>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Border="1"/>
    <xf numFmtId="4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4" fontId="7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2" borderId="0" xfId="0" applyFill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0" fontId="0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8" fillId="0" borderId="0" xfId="0" applyNumberFormat="1" applyFont="1"/>
    <xf numFmtId="4" fontId="10" fillId="0" borderId="0" xfId="0" applyNumberFormat="1" applyFont="1"/>
    <xf numFmtId="0" fontId="10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>
      <selection sqref="A1:E3"/>
    </sheetView>
  </sheetViews>
  <sheetFormatPr defaultRowHeight="15"/>
  <cols>
    <col min="1" max="1" width="6.5703125" style="3" customWidth="1"/>
    <col min="2" max="2" width="38.28515625" customWidth="1"/>
    <col min="3" max="3" width="15.140625" style="1" customWidth="1"/>
    <col min="4" max="4" width="13.28515625" customWidth="1"/>
    <col min="5" max="5" width="14" customWidth="1"/>
    <col min="6" max="6" width="13.28515625" customWidth="1"/>
    <col min="7" max="7" width="11.85546875" customWidth="1"/>
  </cols>
  <sheetData>
    <row r="1" spans="1:7">
      <c r="A1" s="46" t="s">
        <v>63</v>
      </c>
      <c r="B1" s="46"/>
      <c r="C1" s="46"/>
      <c r="D1" s="46"/>
      <c r="E1" s="46"/>
    </row>
    <row r="2" spans="1:7">
      <c r="A2" s="46"/>
      <c r="B2" s="46"/>
      <c r="C2" s="46"/>
      <c r="D2" s="46"/>
      <c r="E2" s="46"/>
    </row>
    <row r="3" spans="1:7">
      <c r="A3" s="46"/>
      <c r="B3" s="46"/>
      <c r="C3" s="46"/>
      <c r="D3" s="46"/>
      <c r="E3" s="46"/>
    </row>
    <row r="4" spans="1:7" s="23" customFormat="1" ht="45" customHeight="1">
      <c r="A4" s="45" t="s">
        <v>59</v>
      </c>
      <c r="B4" s="45"/>
      <c r="C4" s="45"/>
      <c r="D4" s="45"/>
      <c r="E4" s="45"/>
      <c r="F4" s="22"/>
    </row>
    <row r="5" spans="1:7" ht="57" customHeight="1">
      <c r="A5" s="9"/>
      <c r="B5" s="10" t="s">
        <v>2</v>
      </c>
      <c r="C5" s="11" t="s">
        <v>0</v>
      </c>
      <c r="D5" s="11" t="s">
        <v>1</v>
      </c>
      <c r="E5" s="11" t="s">
        <v>27</v>
      </c>
      <c r="F5" s="13"/>
    </row>
    <row r="6" spans="1:7" ht="26.25" customHeight="1">
      <c r="A6" s="40" t="s">
        <v>12</v>
      </c>
      <c r="B6" s="41"/>
      <c r="C6" s="41"/>
      <c r="D6" s="41"/>
      <c r="E6" s="41"/>
      <c r="F6" s="13"/>
    </row>
    <row r="7" spans="1:7" ht="30.75" customHeight="1">
      <c r="A7" s="10">
        <v>1</v>
      </c>
      <c r="B7" s="20" t="s">
        <v>3</v>
      </c>
      <c r="C7" s="16">
        <v>62967.199999999997</v>
      </c>
      <c r="D7" s="16">
        <v>73153.899999999994</v>
      </c>
      <c r="E7" s="16">
        <f>D7-C7</f>
        <v>10186.699999999997</v>
      </c>
      <c r="F7" s="14"/>
      <c r="G7" s="1"/>
    </row>
    <row r="8" spans="1:7" ht="30.75" customHeight="1">
      <c r="A8" s="9"/>
      <c r="B8" s="20" t="s">
        <v>25</v>
      </c>
      <c r="C8" s="16"/>
      <c r="D8" s="16"/>
      <c r="E8" s="16"/>
      <c r="F8" s="14"/>
      <c r="G8" s="1"/>
    </row>
    <row r="9" spans="1:7" s="33" customFormat="1" ht="30.75" customHeight="1">
      <c r="A9" s="38"/>
      <c r="B9" s="29" t="s">
        <v>26</v>
      </c>
      <c r="C9" s="30">
        <v>56867.7</v>
      </c>
      <c r="D9" s="30">
        <v>61194.2</v>
      </c>
      <c r="E9" s="30">
        <f t="shared" ref="E9:E15" si="0">D9-C9</f>
        <v>4326.5</v>
      </c>
      <c r="F9" s="31"/>
      <c r="G9" s="32"/>
    </row>
    <row r="10" spans="1:7" s="33" customFormat="1" ht="30.75" customHeight="1">
      <c r="A10" s="28"/>
      <c r="B10" s="29" t="s">
        <v>29</v>
      </c>
      <c r="C10" s="30">
        <v>1403.3</v>
      </c>
      <c r="D10" s="30">
        <v>6456.3</v>
      </c>
      <c r="E10" s="30">
        <f t="shared" si="0"/>
        <v>5053</v>
      </c>
      <c r="F10" s="31"/>
      <c r="G10" s="32"/>
    </row>
    <row r="11" spans="1:7" s="33" customFormat="1" ht="30.75" customHeight="1">
      <c r="A11" s="28"/>
      <c r="B11" s="29" t="s">
        <v>30</v>
      </c>
      <c r="C11" s="30">
        <v>3759.2</v>
      </c>
      <c r="D11" s="30">
        <v>4291.6000000000004</v>
      </c>
      <c r="E11" s="30">
        <f t="shared" si="0"/>
        <v>532.40000000000055</v>
      </c>
      <c r="F11" s="31"/>
      <c r="G11" s="32"/>
    </row>
    <row r="12" spans="1:7" s="33" customFormat="1" ht="30.75" customHeight="1">
      <c r="A12" s="28"/>
      <c r="B12" s="29" t="s">
        <v>31</v>
      </c>
      <c r="C12" s="30">
        <v>937</v>
      </c>
      <c r="D12" s="30">
        <v>1211.8</v>
      </c>
      <c r="E12" s="30">
        <f t="shared" si="0"/>
        <v>274.79999999999995</v>
      </c>
      <c r="F12" s="31"/>
      <c r="G12" s="32"/>
    </row>
    <row r="13" spans="1:7" ht="33.75" customHeight="1">
      <c r="A13" s="9">
        <v>2</v>
      </c>
      <c r="B13" s="10" t="s">
        <v>4</v>
      </c>
      <c r="C13" s="17">
        <v>56.7</v>
      </c>
      <c r="D13" s="16">
        <v>66.3</v>
      </c>
      <c r="E13" s="16">
        <f t="shared" si="0"/>
        <v>9.5999999999999943</v>
      </c>
      <c r="F13" s="14"/>
      <c r="G13" s="1"/>
    </row>
    <row r="14" spans="1:7" ht="17.25" customHeight="1">
      <c r="A14" s="9">
        <v>3</v>
      </c>
      <c r="B14" s="10" t="s">
        <v>5</v>
      </c>
      <c r="C14" s="17">
        <v>1165.7</v>
      </c>
      <c r="D14" s="16">
        <v>1131.3</v>
      </c>
      <c r="E14" s="16">
        <f t="shared" si="0"/>
        <v>-34.400000000000091</v>
      </c>
      <c r="F14" s="14"/>
      <c r="G14" s="1"/>
    </row>
    <row r="15" spans="1:7" ht="21.75" customHeight="1">
      <c r="A15" s="9">
        <v>4</v>
      </c>
      <c r="B15" s="10" t="s">
        <v>6</v>
      </c>
      <c r="C15" s="17">
        <v>5081.7</v>
      </c>
      <c r="D15" s="16">
        <v>3925.7</v>
      </c>
      <c r="E15" s="16">
        <f t="shared" si="0"/>
        <v>-1156</v>
      </c>
      <c r="F15" s="14"/>
      <c r="G15" s="1"/>
    </row>
    <row r="16" spans="1:7" ht="21.75" customHeight="1">
      <c r="A16" s="9"/>
      <c r="B16" s="10" t="s">
        <v>25</v>
      </c>
      <c r="C16" s="17"/>
      <c r="D16" s="16"/>
      <c r="E16" s="16"/>
      <c r="F16" s="14"/>
      <c r="G16" s="1"/>
    </row>
    <row r="17" spans="1:7" s="33" customFormat="1" ht="21.75" customHeight="1">
      <c r="A17" s="28"/>
      <c r="B17" s="28" t="s">
        <v>33</v>
      </c>
      <c r="C17" s="34">
        <v>3172.3</v>
      </c>
      <c r="D17" s="30">
        <v>769.9</v>
      </c>
      <c r="E17" s="30">
        <f>D17-C17</f>
        <v>-2402.4</v>
      </c>
      <c r="F17" s="31"/>
      <c r="G17" s="32"/>
    </row>
    <row r="18" spans="1:7" s="33" customFormat="1" ht="21.75" customHeight="1">
      <c r="A18" s="28"/>
      <c r="B18" s="28" t="s">
        <v>32</v>
      </c>
      <c r="C18" s="34">
        <v>1909.4</v>
      </c>
      <c r="D18" s="30">
        <v>3155.8</v>
      </c>
      <c r="E18" s="30">
        <f>D18-C18</f>
        <v>1246.4000000000001</v>
      </c>
      <c r="F18" s="31"/>
      <c r="G18" s="32"/>
    </row>
    <row r="19" spans="1:7" ht="21.75" customHeight="1">
      <c r="A19" s="9">
        <v>5</v>
      </c>
      <c r="B19" s="10" t="s">
        <v>7</v>
      </c>
      <c r="C19" s="17">
        <v>1693</v>
      </c>
      <c r="D19" s="16">
        <v>2703.1</v>
      </c>
      <c r="E19" s="16">
        <f>D19-C19</f>
        <v>1010.0999999999999</v>
      </c>
      <c r="F19" s="14"/>
      <c r="G19" s="1"/>
    </row>
    <row r="20" spans="1:7" ht="17.25" customHeight="1">
      <c r="A20" s="9">
        <v>6</v>
      </c>
      <c r="B20" s="10" t="s">
        <v>8</v>
      </c>
      <c r="C20" s="17">
        <v>13288.7</v>
      </c>
      <c r="D20" s="16">
        <v>14396.2</v>
      </c>
      <c r="E20" s="16">
        <f>D20-C20</f>
        <v>1107.5</v>
      </c>
      <c r="F20" s="14"/>
      <c r="G20" s="1"/>
    </row>
    <row r="21" spans="1:7" ht="21.75" customHeight="1">
      <c r="A21" s="9">
        <v>7</v>
      </c>
      <c r="B21" s="10" t="s">
        <v>9</v>
      </c>
      <c r="C21" s="17">
        <v>15452.2</v>
      </c>
      <c r="D21" s="16">
        <v>14564</v>
      </c>
      <c r="E21" s="16">
        <f>D21-C21</f>
        <v>-888.20000000000073</v>
      </c>
      <c r="F21" s="14"/>
      <c r="G21" s="1"/>
    </row>
    <row r="22" spans="1:7" ht="21.75" customHeight="1">
      <c r="A22" s="9"/>
      <c r="B22" s="10" t="s">
        <v>25</v>
      </c>
      <c r="C22" s="17"/>
      <c r="D22" s="16"/>
      <c r="E22" s="16"/>
      <c r="F22" s="14"/>
      <c r="G22" s="1"/>
    </row>
    <row r="23" spans="1:7" s="33" customFormat="1" ht="21.75" customHeight="1">
      <c r="A23" s="28"/>
      <c r="B23" s="28" t="s">
        <v>34</v>
      </c>
      <c r="C23" s="34">
        <v>1104</v>
      </c>
      <c r="D23" s="30">
        <v>959.7</v>
      </c>
      <c r="E23" s="30">
        <f>D23-C23</f>
        <v>-144.29999999999995</v>
      </c>
      <c r="F23" s="31"/>
      <c r="G23" s="32"/>
    </row>
    <row r="24" spans="1:7" s="33" customFormat="1" ht="21.75" customHeight="1">
      <c r="A24" s="28"/>
      <c r="B24" s="28" t="s">
        <v>35</v>
      </c>
      <c r="C24" s="34">
        <v>13458.4</v>
      </c>
      <c r="D24" s="30">
        <v>12511.5</v>
      </c>
      <c r="E24" s="30">
        <f>D24-C24</f>
        <v>-946.89999999999964</v>
      </c>
      <c r="F24" s="31"/>
      <c r="G24" s="32"/>
    </row>
    <row r="25" spans="1:7" s="33" customFormat="1" ht="53.25" customHeight="1">
      <c r="A25" s="28"/>
      <c r="B25" s="28" t="s">
        <v>36</v>
      </c>
      <c r="C25" s="34">
        <v>889.8</v>
      </c>
      <c r="D25" s="30">
        <v>1092.8</v>
      </c>
      <c r="E25" s="30">
        <f>D25-C25</f>
        <v>203</v>
      </c>
      <c r="F25" s="31"/>
      <c r="G25" s="32"/>
    </row>
    <row r="26" spans="1:7" ht="39" customHeight="1">
      <c r="A26" s="9">
        <v>8</v>
      </c>
      <c r="B26" s="10" t="s">
        <v>10</v>
      </c>
      <c r="C26" s="17">
        <v>1922.6</v>
      </c>
      <c r="D26" s="16">
        <v>1838.1</v>
      </c>
      <c r="E26" s="16">
        <f>D26-C26</f>
        <v>-84.5</v>
      </c>
      <c r="F26" s="14"/>
      <c r="G26" s="1"/>
    </row>
    <row r="27" spans="1:7" ht="21.75" customHeight="1">
      <c r="A27" s="9">
        <v>9</v>
      </c>
      <c r="B27" s="18" t="s">
        <v>11</v>
      </c>
      <c r="C27" s="19">
        <v>402.7</v>
      </c>
      <c r="D27" s="16">
        <v>402.9</v>
      </c>
      <c r="E27" s="16">
        <f>D27-C27</f>
        <v>0.19999999999998863</v>
      </c>
      <c r="F27" s="14"/>
      <c r="G27" s="1"/>
    </row>
    <row r="28" spans="1:7" ht="21.75" customHeight="1">
      <c r="A28" s="9"/>
      <c r="B28" s="18" t="s">
        <v>25</v>
      </c>
      <c r="C28" s="19"/>
      <c r="D28" s="16"/>
      <c r="E28" s="16"/>
      <c r="F28" s="14"/>
      <c r="G28" s="1"/>
    </row>
    <row r="29" spans="1:7" s="33" customFormat="1" ht="21.75" customHeight="1">
      <c r="A29" s="28"/>
      <c r="B29" s="35" t="s">
        <v>37</v>
      </c>
      <c r="C29" s="36">
        <v>8.3000000000000007</v>
      </c>
      <c r="D29" s="30">
        <v>97.9</v>
      </c>
      <c r="E29" s="30">
        <f t="shared" ref="E29:E53" si="1">D29-C29</f>
        <v>89.600000000000009</v>
      </c>
      <c r="F29" s="31"/>
      <c r="G29" s="32"/>
    </row>
    <row r="30" spans="1:7" s="33" customFormat="1" ht="21.75" customHeight="1">
      <c r="A30" s="28"/>
      <c r="B30" s="35" t="s">
        <v>38</v>
      </c>
      <c r="C30" s="36">
        <v>180.7</v>
      </c>
      <c r="D30" s="30">
        <v>155</v>
      </c>
      <c r="E30" s="30">
        <f t="shared" si="1"/>
        <v>-25.699999999999989</v>
      </c>
      <c r="F30" s="31"/>
      <c r="G30" s="32"/>
    </row>
    <row r="31" spans="1:7" s="33" customFormat="1" ht="21.75" customHeight="1">
      <c r="A31" s="28"/>
      <c r="B31" s="35" t="s">
        <v>39</v>
      </c>
      <c r="C31" s="36">
        <v>5.9</v>
      </c>
      <c r="D31" s="30">
        <v>6.9</v>
      </c>
      <c r="E31" s="30">
        <f t="shared" si="1"/>
        <v>1</v>
      </c>
      <c r="F31" s="31"/>
      <c r="G31" s="32"/>
    </row>
    <row r="32" spans="1:7" s="33" customFormat="1" ht="21.75" customHeight="1">
      <c r="A32" s="28"/>
      <c r="B32" s="35" t="s">
        <v>40</v>
      </c>
      <c r="C32" s="36">
        <v>1.3</v>
      </c>
      <c r="D32" s="30">
        <v>0.5</v>
      </c>
      <c r="E32" s="30">
        <f t="shared" si="1"/>
        <v>-0.8</v>
      </c>
      <c r="F32" s="31"/>
      <c r="G32" s="32"/>
    </row>
    <row r="33" spans="1:7" s="33" customFormat="1" ht="36" customHeight="1">
      <c r="A33" s="28"/>
      <c r="B33" s="35" t="s">
        <v>44</v>
      </c>
      <c r="C33" s="36">
        <v>15.2</v>
      </c>
      <c r="D33" s="30">
        <v>21.7</v>
      </c>
      <c r="E33" s="30">
        <f t="shared" si="1"/>
        <v>6.5</v>
      </c>
      <c r="F33" s="31"/>
      <c r="G33" s="32"/>
    </row>
    <row r="34" spans="1:7" s="33" customFormat="1" ht="21.75" customHeight="1">
      <c r="A34" s="28"/>
      <c r="B34" s="35" t="s">
        <v>41</v>
      </c>
      <c r="C34" s="36">
        <v>81</v>
      </c>
      <c r="D34" s="30">
        <v>88.9</v>
      </c>
      <c r="E34" s="30">
        <f t="shared" si="1"/>
        <v>7.9000000000000057</v>
      </c>
      <c r="F34" s="31"/>
      <c r="G34" s="32"/>
    </row>
    <row r="35" spans="1:7" s="33" customFormat="1" ht="21.75" customHeight="1">
      <c r="A35" s="28"/>
      <c r="B35" s="35" t="s">
        <v>42</v>
      </c>
      <c r="C35" s="36">
        <v>5.9</v>
      </c>
      <c r="D35" s="30">
        <v>2.6</v>
      </c>
      <c r="E35" s="30">
        <f t="shared" si="1"/>
        <v>-3.3000000000000003</v>
      </c>
      <c r="F35" s="31"/>
      <c r="G35" s="32"/>
    </row>
    <row r="36" spans="1:7" s="33" customFormat="1" ht="21.75" customHeight="1">
      <c r="A36" s="28"/>
      <c r="B36" s="35" t="s">
        <v>43</v>
      </c>
      <c r="C36" s="36">
        <v>104.4</v>
      </c>
      <c r="D36" s="30">
        <v>29.4</v>
      </c>
      <c r="E36" s="30">
        <f t="shared" si="1"/>
        <v>-75</v>
      </c>
      <c r="F36" s="31"/>
      <c r="G36" s="32"/>
    </row>
    <row r="37" spans="1:7" ht="16.5" customHeight="1">
      <c r="A37" s="9">
        <v>10</v>
      </c>
      <c r="B37" s="21" t="s">
        <v>13</v>
      </c>
      <c r="C37" s="16">
        <f>C27+C26+C21+C20+C19+C15+C14+C13+C7</f>
        <v>102030.5</v>
      </c>
      <c r="D37" s="16">
        <f>D7+D13+D14+D15+D19+D20+D21+D26+D27</f>
        <v>112181.5</v>
      </c>
      <c r="E37" s="16">
        <f t="shared" si="1"/>
        <v>10151</v>
      </c>
      <c r="F37" s="14"/>
      <c r="G37" s="1"/>
    </row>
    <row r="38" spans="1:7" ht="21.75" customHeight="1">
      <c r="A38" s="9">
        <v>11</v>
      </c>
      <c r="B38" s="10" t="s">
        <v>15</v>
      </c>
      <c r="C38" s="17">
        <v>128112.1</v>
      </c>
      <c r="D38" s="16">
        <v>119301.7</v>
      </c>
      <c r="E38" s="16">
        <f t="shared" si="1"/>
        <v>-8810.4000000000087</v>
      </c>
      <c r="F38" s="14"/>
      <c r="G38" s="1"/>
    </row>
    <row r="39" spans="1:7" s="33" customFormat="1" ht="21.75" customHeight="1">
      <c r="A39" s="28"/>
      <c r="B39" s="28" t="s">
        <v>45</v>
      </c>
      <c r="C39" s="34">
        <v>22779.599999999999</v>
      </c>
      <c r="D39" s="30">
        <v>26013.599999999999</v>
      </c>
      <c r="E39" s="30">
        <f t="shared" si="1"/>
        <v>3234</v>
      </c>
      <c r="F39" s="31"/>
      <c r="G39" s="32"/>
    </row>
    <row r="40" spans="1:7" s="33" customFormat="1" ht="21.75" customHeight="1">
      <c r="A40" s="28"/>
      <c r="B40" s="28" t="s">
        <v>46</v>
      </c>
      <c r="C40" s="34">
        <v>94454.1</v>
      </c>
      <c r="D40" s="30">
        <v>87444.1</v>
      </c>
      <c r="E40" s="30">
        <f t="shared" si="1"/>
        <v>-7010</v>
      </c>
      <c r="F40" s="31"/>
      <c r="G40" s="32"/>
    </row>
    <row r="41" spans="1:7" s="33" customFormat="1" ht="33.75" customHeight="1">
      <c r="A41" s="28"/>
      <c r="B41" s="28" t="s">
        <v>47</v>
      </c>
      <c r="C41" s="34">
        <v>3498.6</v>
      </c>
      <c r="D41" s="30">
        <v>0</v>
      </c>
      <c r="E41" s="30">
        <f t="shared" si="1"/>
        <v>-3498.6</v>
      </c>
      <c r="F41" s="31"/>
      <c r="G41" s="32"/>
    </row>
    <row r="42" spans="1:7" s="33" customFormat="1" ht="52.5" customHeight="1">
      <c r="A42" s="28"/>
      <c r="B42" s="28" t="s">
        <v>48</v>
      </c>
      <c r="C42" s="34">
        <v>2632</v>
      </c>
      <c r="D42" s="30">
        <v>0</v>
      </c>
      <c r="E42" s="30">
        <f t="shared" si="1"/>
        <v>-2632</v>
      </c>
      <c r="F42" s="31"/>
      <c r="G42" s="32"/>
    </row>
    <row r="43" spans="1:7" s="33" customFormat="1" ht="52.5" customHeight="1">
      <c r="A43" s="28"/>
      <c r="B43" s="28" t="s">
        <v>49</v>
      </c>
      <c r="C43" s="34">
        <v>130.4</v>
      </c>
      <c r="D43" s="30">
        <v>0</v>
      </c>
      <c r="E43" s="30">
        <f t="shared" si="1"/>
        <v>-130.4</v>
      </c>
      <c r="F43" s="31"/>
      <c r="G43" s="32"/>
    </row>
    <row r="44" spans="1:7" s="33" customFormat="1" ht="69.75" customHeight="1">
      <c r="A44" s="28"/>
      <c r="B44" s="28" t="s">
        <v>50</v>
      </c>
      <c r="C44" s="34">
        <v>1474.1</v>
      </c>
      <c r="D44" s="30">
        <v>1648.7</v>
      </c>
      <c r="E44" s="30">
        <f t="shared" si="1"/>
        <v>174.60000000000014</v>
      </c>
      <c r="F44" s="31"/>
      <c r="G44" s="32"/>
    </row>
    <row r="45" spans="1:7" s="33" customFormat="1" ht="65.25" customHeight="1">
      <c r="A45" s="28"/>
      <c r="B45" s="28" t="s">
        <v>51</v>
      </c>
      <c r="C45" s="34">
        <v>494</v>
      </c>
      <c r="D45" s="30">
        <v>467.9</v>
      </c>
      <c r="E45" s="30">
        <f t="shared" si="1"/>
        <v>-26.100000000000023</v>
      </c>
      <c r="F45" s="31"/>
      <c r="G45" s="32"/>
    </row>
    <row r="46" spans="1:7" s="33" customFormat="1" ht="68.25" customHeight="1">
      <c r="A46" s="28"/>
      <c r="B46" s="28" t="s">
        <v>52</v>
      </c>
      <c r="C46" s="34">
        <v>1429.8</v>
      </c>
      <c r="D46" s="30">
        <v>0</v>
      </c>
      <c r="E46" s="30">
        <f t="shared" si="1"/>
        <v>-1429.8</v>
      </c>
      <c r="F46" s="31"/>
      <c r="G46" s="32"/>
    </row>
    <row r="47" spans="1:7" s="33" customFormat="1" ht="40.5" customHeight="1">
      <c r="A47" s="28"/>
      <c r="B47" s="28" t="s">
        <v>56</v>
      </c>
      <c r="C47" s="34">
        <v>1219.5</v>
      </c>
      <c r="D47" s="30">
        <v>3710.9</v>
      </c>
      <c r="E47" s="30">
        <f t="shared" si="1"/>
        <v>2491.4</v>
      </c>
      <c r="F47" s="31"/>
      <c r="G47" s="32"/>
    </row>
    <row r="48" spans="1:7" s="27" customFormat="1" ht="24" customHeight="1">
      <c r="A48" s="9"/>
      <c r="B48" s="9" t="s">
        <v>55</v>
      </c>
      <c r="C48" s="25">
        <v>705.6</v>
      </c>
      <c r="D48" s="24">
        <v>823.5</v>
      </c>
      <c r="E48" s="24">
        <f t="shared" si="1"/>
        <v>117.89999999999998</v>
      </c>
      <c r="F48" s="14"/>
      <c r="G48" s="26"/>
    </row>
    <row r="49" spans="1:7" s="27" customFormat="1" ht="27" customHeight="1">
      <c r="A49" s="9"/>
      <c r="B49" s="9" t="s">
        <v>54</v>
      </c>
      <c r="C49" s="25">
        <v>403.9</v>
      </c>
      <c r="D49" s="24">
        <v>787.4</v>
      </c>
      <c r="E49" s="24">
        <f t="shared" si="1"/>
        <v>383.5</v>
      </c>
      <c r="F49" s="14"/>
      <c r="G49" s="26"/>
    </row>
    <row r="50" spans="1:7" s="27" customFormat="1" ht="92.25" customHeight="1">
      <c r="A50" s="9"/>
      <c r="B50" s="9" t="s">
        <v>57</v>
      </c>
      <c r="C50" s="25">
        <v>110</v>
      </c>
      <c r="D50" s="24">
        <v>0</v>
      </c>
      <c r="E50" s="24">
        <f t="shared" si="1"/>
        <v>-110</v>
      </c>
      <c r="F50" s="14"/>
      <c r="G50" s="26"/>
    </row>
    <row r="51" spans="1:7" s="27" customFormat="1" ht="92.25" customHeight="1">
      <c r="A51" s="9"/>
      <c r="B51" s="9" t="s">
        <v>58</v>
      </c>
      <c r="C51" s="25">
        <v>0</v>
      </c>
      <c r="D51" s="24">
        <v>2100</v>
      </c>
      <c r="E51" s="24">
        <f t="shared" si="1"/>
        <v>2100</v>
      </c>
      <c r="F51" s="14"/>
      <c r="G51" s="26"/>
    </row>
    <row r="52" spans="1:7" s="33" customFormat="1" ht="54" customHeight="1">
      <c r="A52" s="28"/>
      <c r="B52" s="28" t="s">
        <v>53</v>
      </c>
      <c r="C52" s="34">
        <v>0</v>
      </c>
      <c r="D52" s="30">
        <v>16.5</v>
      </c>
      <c r="E52" s="30">
        <f t="shared" si="1"/>
        <v>16.5</v>
      </c>
      <c r="F52" s="31"/>
      <c r="G52" s="32"/>
    </row>
    <row r="53" spans="1:7" ht="21.75" customHeight="1">
      <c r="A53" s="10"/>
      <c r="B53" s="10" t="s">
        <v>16</v>
      </c>
      <c r="C53" s="17">
        <f>C37+C38</f>
        <v>230142.6</v>
      </c>
      <c r="D53" s="16">
        <f>D37+D38</f>
        <v>231483.2</v>
      </c>
      <c r="E53" s="16">
        <f t="shared" si="1"/>
        <v>1340.6000000000058</v>
      </c>
      <c r="F53" s="14"/>
      <c r="G53" s="1"/>
    </row>
    <row r="54" spans="1:7" ht="30.75" customHeight="1">
      <c r="A54" s="42" t="s">
        <v>14</v>
      </c>
      <c r="B54" s="43"/>
      <c r="C54" s="43"/>
      <c r="D54" s="43"/>
      <c r="E54" s="44"/>
      <c r="F54" s="14"/>
      <c r="G54" s="1"/>
    </row>
    <row r="55" spans="1:7" ht="21.75" customHeight="1">
      <c r="A55" s="9">
        <v>1</v>
      </c>
      <c r="B55" s="10" t="s">
        <v>17</v>
      </c>
      <c r="C55" s="17">
        <v>56</v>
      </c>
      <c r="D55" s="16">
        <v>61.5</v>
      </c>
      <c r="E55" s="16">
        <f t="shared" ref="E55:E62" si="2">D55-C55</f>
        <v>5.5</v>
      </c>
      <c r="F55" s="14"/>
      <c r="G55" s="1"/>
    </row>
    <row r="56" spans="1:7" ht="33.75" customHeight="1">
      <c r="A56" s="9">
        <v>2</v>
      </c>
      <c r="B56" s="10" t="s">
        <v>18</v>
      </c>
      <c r="C56" s="17">
        <f>C57+C58+C59+C60</f>
        <v>7709.5</v>
      </c>
      <c r="D56" s="16">
        <f>D57+D58+D59+D60</f>
        <v>14157.6</v>
      </c>
      <c r="E56" s="16">
        <f t="shared" si="2"/>
        <v>6448.1</v>
      </c>
      <c r="F56" s="14"/>
      <c r="G56" s="1"/>
    </row>
    <row r="57" spans="1:7" s="33" customFormat="1" ht="35.25" customHeight="1">
      <c r="A57" s="37"/>
      <c r="B57" s="28" t="s">
        <v>19</v>
      </c>
      <c r="C57" s="34">
        <v>14.7</v>
      </c>
      <c r="D57" s="30">
        <v>240.6</v>
      </c>
      <c r="E57" s="30">
        <f t="shared" si="2"/>
        <v>225.9</v>
      </c>
      <c r="F57" s="31"/>
      <c r="G57" s="32"/>
    </row>
    <row r="58" spans="1:7" s="33" customFormat="1" ht="51" customHeight="1">
      <c r="A58" s="37"/>
      <c r="B58" s="28" t="s">
        <v>20</v>
      </c>
      <c r="C58" s="34">
        <v>20.100000000000001</v>
      </c>
      <c r="D58" s="30">
        <v>65.400000000000006</v>
      </c>
      <c r="E58" s="30">
        <f t="shared" si="2"/>
        <v>45.300000000000004</v>
      </c>
      <c r="F58" s="31"/>
      <c r="G58" s="32"/>
    </row>
    <row r="59" spans="1:7" s="33" customFormat="1" ht="32.25" customHeight="1">
      <c r="A59" s="37"/>
      <c r="B59" s="28" t="s">
        <v>21</v>
      </c>
      <c r="C59" s="34">
        <v>3375.6</v>
      </c>
      <c r="D59" s="30">
        <v>2162.9</v>
      </c>
      <c r="E59" s="30">
        <f t="shared" si="2"/>
        <v>-1212.6999999999998</v>
      </c>
      <c r="F59" s="31"/>
      <c r="G59" s="32"/>
    </row>
    <row r="60" spans="1:7" s="33" customFormat="1" ht="46.5" customHeight="1">
      <c r="A60" s="37"/>
      <c r="B60" s="28" t="s">
        <v>28</v>
      </c>
      <c r="C60" s="34">
        <v>4299.1000000000004</v>
      </c>
      <c r="D60" s="30">
        <v>11688.7</v>
      </c>
      <c r="E60" s="30">
        <f t="shared" si="2"/>
        <v>7389.6</v>
      </c>
      <c r="F60" s="31"/>
      <c r="G60" s="32"/>
    </row>
    <row r="61" spans="1:7" ht="27.75" customHeight="1">
      <c r="A61" s="12" t="s">
        <v>23</v>
      </c>
      <c r="B61" s="10" t="s">
        <v>24</v>
      </c>
      <c r="C61" s="17">
        <v>460</v>
      </c>
      <c r="D61" s="16">
        <v>107.6</v>
      </c>
      <c r="E61" s="16">
        <f t="shared" si="2"/>
        <v>-352.4</v>
      </c>
      <c r="F61" s="14"/>
      <c r="G61" s="1"/>
    </row>
    <row r="62" spans="1:7" ht="21.75" customHeight="1">
      <c r="A62" s="9">
        <v>4</v>
      </c>
      <c r="B62" s="10" t="s">
        <v>15</v>
      </c>
      <c r="C62" s="17">
        <v>3239.3</v>
      </c>
      <c r="D62" s="16">
        <v>0</v>
      </c>
      <c r="E62" s="16">
        <f t="shared" si="2"/>
        <v>-3239.3</v>
      </c>
      <c r="F62" s="14"/>
      <c r="G62" s="1"/>
    </row>
    <row r="63" spans="1:7" ht="21.75" customHeight="1">
      <c r="A63" s="9"/>
      <c r="B63" s="10" t="s">
        <v>25</v>
      </c>
      <c r="C63" s="17"/>
      <c r="D63" s="16"/>
      <c r="E63" s="16"/>
      <c r="F63" s="14"/>
      <c r="G63" s="1"/>
    </row>
    <row r="64" spans="1:7" s="33" customFormat="1" ht="92.25" customHeight="1">
      <c r="A64" s="28"/>
      <c r="B64" s="39" t="s">
        <v>62</v>
      </c>
      <c r="C64" s="34">
        <v>1363.9</v>
      </c>
      <c r="D64" s="30">
        <v>0</v>
      </c>
      <c r="E64" s="30">
        <f>D64-C64</f>
        <v>-1363.9</v>
      </c>
      <c r="F64" s="31"/>
      <c r="G64" s="32"/>
    </row>
    <row r="65" spans="1:7" s="33" customFormat="1" ht="151.5" customHeight="1">
      <c r="A65" s="28"/>
      <c r="B65" s="39" t="s">
        <v>60</v>
      </c>
      <c r="C65" s="34">
        <v>1800</v>
      </c>
      <c r="D65" s="30">
        <v>0</v>
      </c>
      <c r="E65" s="30">
        <f>D65-C65</f>
        <v>-1800</v>
      </c>
      <c r="F65" s="31"/>
      <c r="G65" s="32"/>
    </row>
    <row r="66" spans="1:7" s="33" customFormat="1" ht="92.25" customHeight="1">
      <c r="A66" s="28"/>
      <c r="B66" s="39" t="s">
        <v>61</v>
      </c>
      <c r="C66" s="34">
        <v>75.400000000000006</v>
      </c>
      <c r="D66" s="30">
        <v>0</v>
      </c>
      <c r="E66" s="30">
        <f>D66-C66</f>
        <v>-75.400000000000006</v>
      </c>
      <c r="F66" s="31"/>
      <c r="G66" s="32"/>
    </row>
    <row r="67" spans="1:7" ht="24" customHeight="1">
      <c r="A67" s="21"/>
      <c r="B67" s="21" t="s">
        <v>22</v>
      </c>
      <c r="C67" s="16">
        <f>C53+C55+C56+C61+C62</f>
        <v>241607.4</v>
      </c>
      <c r="D67" s="16">
        <f>D53+D55+D56+D61</f>
        <v>245809.90000000002</v>
      </c>
      <c r="E67" s="16">
        <f>D67-C67</f>
        <v>4202.5000000000291</v>
      </c>
      <c r="F67" s="15"/>
      <c r="G67" s="2"/>
    </row>
    <row r="68" spans="1:7" ht="15.75">
      <c r="A68" s="6"/>
      <c r="B68" s="7"/>
      <c r="C68" s="8"/>
    </row>
    <row r="69" spans="1:7" ht="15.75">
      <c r="A69" s="6"/>
      <c r="B69" s="7"/>
      <c r="C69" s="8"/>
    </row>
    <row r="70" spans="1:7" ht="15.75">
      <c r="A70" s="6"/>
      <c r="B70" s="7"/>
      <c r="C70" s="8"/>
    </row>
    <row r="71" spans="1:7" ht="15.75">
      <c r="A71" s="5"/>
      <c r="B71" s="6"/>
      <c r="C71" s="4"/>
    </row>
  </sheetData>
  <mergeCells count="4">
    <mergeCell ref="A6:E6"/>
    <mergeCell ref="A54:E54"/>
    <mergeCell ref="A4:E4"/>
    <mergeCell ref="A1:E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2023-02-28T10:20:04Z</dcterms:modified>
</cp:coreProperties>
</file>