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240" windowHeight="7440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Лист3!$A$1:$J$41</definedName>
  </definedNames>
  <calcPr calcId="125725" iterateDelta="1E-4"/>
</workbook>
</file>

<file path=xl/calcChain.xml><?xml version="1.0" encoding="utf-8"?>
<calcChain xmlns="http://schemas.openxmlformats.org/spreadsheetml/2006/main">
  <c r="I14" i="3"/>
  <c r="G27"/>
  <c r="G13"/>
  <c r="H12"/>
  <c r="G26"/>
  <c r="H36"/>
  <c r="J12"/>
  <c r="G40"/>
  <c r="J32"/>
  <c r="I32"/>
  <c r="H32"/>
  <c r="G36"/>
  <c r="G37"/>
  <c r="G17"/>
  <c r="G18"/>
  <c r="I29"/>
  <c r="G29" s="1"/>
  <c r="G33"/>
  <c r="G31"/>
  <c r="G34"/>
  <c r="J36"/>
  <c r="I36"/>
  <c r="G35"/>
  <c r="G30"/>
  <c r="G39"/>
  <c r="G23"/>
  <c r="G25"/>
  <c r="G14"/>
  <c r="G16"/>
  <c r="G19"/>
  <c r="G20"/>
  <c r="G21"/>
  <c r="G22"/>
  <c r="G24"/>
  <c r="G28"/>
  <c r="G32" l="1"/>
  <c r="G12"/>
  <c r="I12"/>
  <c r="I41" s="1"/>
  <c r="J41"/>
  <c r="H41"/>
  <c r="G41" l="1"/>
</calcChain>
</file>

<file path=xl/sharedStrings.xml><?xml version="1.0" encoding="utf-8"?>
<sst xmlns="http://schemas.openxmlformats.org/spreadsheetml/2006/main" count="172" uniqueCount="148">
  <si>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</si>
  <si>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</si>
  <si>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</si>
  <si>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</si>
  <si>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</si>
  <si>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</si>
  <si>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</si>
  <si>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</si>
  <si>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</si>
  <si>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</si>
  <si>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</si>
  <si>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</si>
  <si>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</si>
  <si>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</si>
  <si>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</si>
  <si>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</si>
  <si>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</si>
  <si>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</si>
  <si>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</si>
  <si>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</si>
  <si>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</si>
  <si>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</si>
  <si>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</si>
  <si>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</si>
  <si>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</si>
  <si>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</si>
  <si>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</si>
  <si>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</si>
  <si>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</si>
  <si>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</si>
  <si>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</si>
  <si>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</si>
  <si>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</si>
  <si>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</si>
  <si>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розвитку та підтримки архівної справи  на 2021 рік</t>
  </si>
  <si>
    <t>Програма підтримки та збереження об'єктів і майна комунальної власності Рожищенської територіальної громади на 2021 рік</t>
  </si>
  <si>
    <t>Програма підтримки та розвитку первинної медичної допомоги на території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</si>
  <si>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</si>
  <si>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розвитку системи теплопостачання Підприємства житлово-комунального господарства Рожищенського району Волинської області та Комунального підприємства "Дубищенське житлово-комунальне господарство" на 2021 рік</t>
  </si>
  <si>
    <t>Програма розвитку водопровідно-каналізаційного господарства Підприємства житлово-комунального господарства Рожищенського району Волинської області та Комунального підприємства "Дубищенське житлово-комунальне  господарство"на 2021 рік"</t>
  </si>
  <si>
    <t>Програма "Питна вода" на 2021 рік</t>
  </si>
  <si>
    <t>Програма "Благоустрій Рожищенської територіальної громади" на 2021 рік"</t>
  </si>
  <si>
    <t>Програма організації громадських робіт у Рожищенській територіальній громаді на 2021 рік</t>
  </si>
  <si>
    <t>Програма охорони та раціонального використання земель  Рожищенської територіальної громади на 2021 рік</t>
  </si>
  <si>
    <t>Програма фінансовї підтримки комунальних підприємств Рожищенської міської ради на 2021 рік</t>
  </si>
  <si>
    <t>Програма "Безпечна Рожищенська територіальна громада" на 2021 рік</t>
  </si>
  <si>
    <t>Програма "Охорони навколишнього природного середовища Рожищенської територіальної громади"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</si>
  <si>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</si>
  <si>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</si>
  <si>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</si>
  <si>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</si>
  <si>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</si>
  <si>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</si>
  <si>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</si>
  <si>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</si>
  <si>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</si>
  <si>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</si>
  <si>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</si>
  <si>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</si>
  <si>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</si>
  <si>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Програма підтримки та розвитку вторинної медичної допомоги на території Рожищенської територіальної громади на 2021 рік</t>
  </si>
  <si>
    <t>Розподіл витрат місцевого бюджету на реалізацію місцевих програм у 2021році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</si>
  <si>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</si>
  <si>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</si>
  <si>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</si>
  <si>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</si>
  <si>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</si>
  <si>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</si>
  <si>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</si>
  <si>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</si>
  <si>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</si>
  <si>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</si>
  <si>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</si>
  <si>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</si>
  <si>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</si>
  <si>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</si>
  <si>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</si>
  <si>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</si>
  <si>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</si>
  <si>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</si>
  <si>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</si>
  <si>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</si>
  <si>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</si>
  <si>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</si>
  <si>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</si>
  <si>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</si>
  <si>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</si>
  <si>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</si>
  <si>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</si>
  <si>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</si>
  <si>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</si>
  <si>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2021 рік</t>
  </si>
  <si>
    <t>Дата і номер документа, яким затверджено місцеву  програму</t>
  </si>
  <si>
    <t xml:space="preserve"> 24.12.2020  №3/3</t>
  </si>
  <si>
    <t xml:space="preserve"> 24.12.2020  №3/14</t>
  </si>
  <si>
    <t xml:space="preserve"> 27.01.2021  №4/3</t>
  </si>
  <si>
    <t xml:space="preserve"> 24.12.2020  №3/15</t>
  </si>
  <si>
    <t>19.02.2021 №5/8</t>
  </si>
  <si>
    <t xml:space="preserve"> 24.12.2020  №3/11</t>
  </si>
  <si>
    <t xml:space="preserve"> 24.12.2020  №3/5</t>
  </si>
  <si>
    <t xml:space="preserve"> 24.12.2020  №3/6</t>
  </si>
  <si>
    <t xml:space="preserve"> 24.12.2020  №3/7</t>
  </si>
  <si>
    <t xml:space="preserve"> 24.12.2020  №3/8</t>
  </si>
  <si>
    <t xml:space="preserve"> 24.12.2020  №3/12</t>
  </si>
  <si>
    <t xml:space="preserve"> 24.12.2020  №3/13</t>
  </si>
  <si>
    <t>19.02.2021  №5/9</t>
  </si>
  <si>
    <t xml:space="preserve"> 24.12.2020  №3/9</t>
  </si>
  <si>
    <t xml:space="preserve"> 24.12.2020  №3/10</t>
  </si>
  <si>
    <t>19.02.2021  №5/12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</si>
  <si>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2021 рік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</si>
  <si>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</si>
  <si>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</si>
  <si>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</si>
  <si>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</si>
  <si>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</si>
  <si>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</si>
  <si>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</si>
  <si>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</si>
  <si>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</si>
  <si>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</si>
  <si>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</si>
  <si>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</si>
  <si>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</si>
  <si>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26.03.2021 №6/8</t>
  </si>
  <si>
    <t>26.03.2021 №6/11</t>
  </si>
  <si>
    <t>26.03.2021 №6/5</t>
  </si>
  <si>
    <t>26.03.2021 №6/6</t>
  </si>
  <si>
    <t>до рішення міської  ради "Про  бюджет Рожищенської територіальної громади на 2021 рік"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</si>
  <si>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</si>
  <si>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</si>
  <si>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</si>
  <si>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</si>
  <si>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</si>
  <si>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</si>
  <si>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</si>
  <si>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</si>
  <si>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</si>
  <si>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</si>
  <si>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</si>
  <si>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</si>
  <si>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</si>
  <si>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13.05.2021 №7/5</t>
  </si>
  <si>
    <t>Програма профілактики правопорушень та злочинів в Рожищенській територіальній громаді на 2021-2025 роки</t>
  </si>
  <si>
    <t>26.03.2021 №6/7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</si>
  <si>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</si>
  <si>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29.09.2021 №11/14</t>
  </si>
  <si>
    <t>до рішення міської ради</t>
  </si>
  <si>
    <t xml:space="preserve"> від   24.12..2021 року №15/4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</si>
</sst>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10" fillId="0" borderId="0"/>
    <xf numFmtId="0" fontId="1" fillId="0" borderId="0"/>
    <xf numFmtId="0" fontId="7" fillId="0" borderId="0"/>
    <xf numFmtId="0" fontId="6" fillId="0" borderId="0"/>
    <xf numFmtId="0" fontId="15" fillId="3" borderId="16" applyNumberFormat="0" applyFont="0" applyAlignment="0" applyProtection="0"/>
  </cellStyleXfs>
  <cellXfs count="10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Alignment="1"/>
    <xf numFmtId="0" fontId="8" fillId="0" borderId="0" xfId="0" applyFont="1" applyFill="1" applyAlignment="1"/>
    <xf numFmtId="1" fontId="4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/>
    <xf numFmtId="4" fontId="9" fillId="0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justify" vertical="center"/>
    </xf>
    <xf numFmtId="4" fontId="12" fillId="2" borderId="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justify" vertical="center"/>
    </xf>
    <xf numFmtId="49" fontId="11" fillId="0" borderId="5" xfId="4" applyNumberFormat="1" applyFont="1" applyBorder="1" applyAlignment="1">
      <alignment horizontal="center" vertical="center" wrapText="1"/>
    </xf>
    <xf numFmtId="2" fontId="11" fillId="0" borderId="5" xfId="4" applyNumberFormat="1" applyFont="1" applyBorder="1" applyAlignment="1">
      <alignment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justify" vertical="center"/>
    </xf>
    <xf numFmtId="49" fontId="11" fillId="0" borderId="1" xfId="4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/>
    </xf>
    <xf numFmtId="2" fontId="11" fillId="0" borderId="1" xfId="4" quotePrefix="1" applyNumberFormat="1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/>
    </xf>
    <xf numFmtId="2" fontId="11" fillId="0" borderId="18" xfId="4" applyNumberFormat="1" applyFont="1" applyBorder="1" applyAlignment="1">
      <alignment vertical="center" wrapText="1"/>
    </xf>
    <xf numFmtId="0" fontId="11" fillId="2" borderId="24" xfId="0" applyFont="1" applyFill="1" applyBorder="1" applyAlignment="1">
      <alignment horizontal="justify" vertical="center"/>
    </xf>
    <xf numFmtId="0" fontId="11" fillId="0" borderId="5" xfId="0" applyFont="1" applyFill="1" applyBorder="1" applyAlignment="1">
      <alignment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 applyAlignment="1">
      <alignment horizontal="center"/>
    </xf>
    <xf numFmtId="1" fontId="8" fillId="0" borderId="0" xfId="0" applyNumberFormat="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/>
    <xf numFmtId="0" fontId="8" fillId="0" borderId="0" xfId="2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2" fontId="11" fillId="0" borderId="5" xfId="4" quotePrefix="1" applyNumberFormat="1" applyFont="1" applyBorder="1" applyAlignment="1">
      <alignment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16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justify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2" fontId="16" fillId="0" borderId="1" xfId="4" applyNumberFormat="1" applyFont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0" borderId="1" xfId="4" applyNumberFormat="1" applyFont="1" applyBorder="1" applyAlignment="1">
      <alignment vertical="center" wrapText="1"/>
    </xf>
    <xf numFmtId="49" fontId="12" fillId="0" borderId="25" xfId="0" applyNumberFormat="1" applyFont="1" applyFill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/>
    </xf>
    <xf numFmtId="49" fontId="5" fillId="0" borderId="19" xfId="0" quotePrefix="1" applyNumberFormat="1" applyFont="1" applyBorder="1" applyAlignment="1">
      <alignment horizontal="center" vertical="center" wrapText="1"/>
    </xf>
    <xf numFmtId="49" fontId="5" fillId="0" borderId="20" xfId="0" quotePrefix="1" applyNumberFormat="1" applyFont="1" applyBorder="1" applyAlignment="1">
      <alignment horizontal="center" vertical="center" wrapText="1"/>
    </xf>
    <xf numFmtId="49" fontId="5" fillId="0" borderId="21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8">
    <cellStyle name="Звичайний_Аркуш1" xfId="1"/>
    <cellStyle name="Звичайний_Лист3_1" xfId="2"/>
    <cellStyle name="Обычный" xfId="0" builtinId="0"/>
    <cellStyle name="Обычный 2" xfId="3"/>
    <cellStyle name="Обычный 2 2" xfId="6"/>
    <cellStyle name="Обычный_Лист3" xfId="4"/>
    <cellStyle name="Примечание 2" xfId="7"/>
    <cellStyle name="Стиль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view="pageBreakPreview" zoomScale="60" zoomScaleNormal="85" workbookViewId="0">
      <selection activeCell="H3" sqref="H3"/>
    </sheetView>
  </sheetViews>
  <sheetFormatPr defaultRowHeight="1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50" customWidth="1"/>
    <col min="7" max="7" width="16.85546875" style="8" customWidth="1"/>
    <col min="8" max="8" width="16.5703125" style="8" customWidth="1"/>
    <col min="9" max="9" width="13" style="1" customWidth="1"/>
    <col min="10" max="10" width="14.85546875" style="1" customWidth="1"/>
    <col min="11" max="16384" width="9.140625" style="1"/>
  </cols>
  <sheetData>
    <row r="1" spans="1:27" s="52" customFormat="1" ht="18.75">
      <c r="F1" s="53"/>
      <c r="G1" s="54"/>
      <c r="H1" s="55" t="s">
        <v>9</v>
      </c>
      <c r="I1" s="7"/>
      <c r="J1" s="7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52" customFormat="1" ht="18.75">
      <c r="F2" s="53"/>
      <c r="G2" s="54"/>
      <c r="H2" s="57" t="s">
        <v>146</v>
      </c>
      <c r="I2" s="6"/>
      <c r="J2" s="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s="52" customFormat="1" ht="16.5" customHeight="1">
      <c r="F3" s="53"/>
      <c r="G3" s="54"/>
      <c r="H3" s="57" t="s">
        <v>147</v>
      </c>
      <c r="I3" s="6"/>
      <c r="J3" s="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s="52" customFormat="1" ht="16.5" customHeight="1">
      <c r="D4" s="79" t="s">
        <v>111</v>
      </c>
      <c r="E4" s="79"/>
      <c r="F4" s="79"/>
      <c r="G4" s="79"/>
      <c r="H4" s="57"/>
      <c r="I4" s="6"/>
      <c r="J4" s="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s="52" customFormat="1" ht="16.5" customHeight="1">
      <c r="D5" s="79" t="s">
        <v>127</v>
      </c>
      <c r="E5" s="79"/>
      <c r="F5" s="79"/>
      <c r="G5" s="79"/>
      <c r="H5" s="57"/>
      <c r="I5" s="6"/>
      <c r="J5" s="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s="52" customFormat="1" ht="16.5" customHeight="1">
      <c r="F6" s="53"/>
      <c r="G6" s="54"/>
      <c r="H6" s="57"/>
      <c r="I6" s="6"/>
      <c r="J6" s="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s="52" customFormat="1" ht="16.5" customHeight="1">
      <c r="F7" s="53"/>
      <c r="G7" s="54"/>
      <c r="H7" s="57"/>
      <c r="I7" s="6"/>
      <c r="J7" s="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s="52" customFormat="1" ht="17.25" customHeight="1">
      <c r="B8" s="83" t="s">
        <v>61</v>
      </c>
      <c r="C8" s="83"/>
      <c r="D8" s="83"/>
      <c r="E8" s="83"/>
      <c r="F8" s="83"/>
      <c r="G8" s="83"/>
      <c r="H8" s="83"/>
      <c r="I8" s="83"/>
      <c r="J8" s="5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16.5" thickBot="1">
      <c r="A9" s="90" t="s">
        <v>110</v>
      </c>
      <c r="B9" s="90"/>
      <c r="C9" s="90"/>
      <c r="G9" s="91"/>
      <c r="H9" s="92"/>
      <c r="I9" s="92"/>
      <c r="J9" s="9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>
      <c r="A10" s="95" t="s">
        <v>2</v>
      </c>
      <c r="B10" s="88" t="s">
        <v>3</v>
      </c>
      <c r="C10" s="86" t="s">
        <v>4</v>
      </c>
      <c r="D10" s="84" t="s">
        <v>5</v>
      </c>
      <c r="E10" s="97" t="s">
        <v>62</v>
      </c>
      <c r="F10" s="103" t="s">
        <v>92</v>
      </c>
      <c r="G10" s="101" t="s">
        <v>6</v>
      </c>
      <c r="H10" s="99" t="s">
        <v>0</v>
      </c>
      <c r="I10" s="93" t="s">
        <v>1</v>
      </c>
      <c r="J10" s="9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 thickBot="1">
      <c r="A11" s="96"/>
      <c r="B11" s="89"/>
      <c r="C11" s="87"/>
      <c r="D11" s="85"/>
      <c r="E11" s="98"/>
      <c r="F11" s="104"/>
      <c r="G11" s="102"/>
      <c r="H11" s="100"/>
      <c r="I11" s="37" t="s">
        <v>7</v>
      </c>
      <c r="J11" s="38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s="60" customFormat="1" ht="33.75" customHeight="1">
      <c r="A12" s="74" t="s">
        <v>118</v>
      </c>
      <c r="B12" s="61"/>
      <c r="C12" s="61"/>
      <c r="D12" s="61" t="s">
        <v>85</v>
      </c>
      <c r="E12" s="61"/>
      <c r="F12" s="61"/>
      <c r="G12" s="62">
        <f>G13+G14+G15+G16+G17+G18+G19+G20+G21+G22+G23+G24+G25+G26+G27+G28+G29+G30+G31</f>
        <v>14828615</v>
      </c>
      <c r="H12" s="62">
        <f>H13+H14+H15+H16+H17+H18+H19+H20+H21+H22+H23+H24+H25+H26+H27+H28+H29+H30+H31</f>
        <v>14369875</v>
      </c>
      <c r="I12" s="62">
        <f>I14+I29+I30</f>
        <v>458740</v>
      </c>
      <c r="J12" s="62">
        <f>J14+J29</f>
        <v>258800</v>
      </c>
    </row>
    <row r="13" spans="1:27" s="2" customFormat="1" ht="36" customHeight="1">
      <c r="A13" s="23" t="s">
        <v>10</v>
      </c>
      <c r="B13" s="23" t="s">
        <v>11</v>
      </c>
      <c r="C13" s="23" t="s">
        <v>12</v>
      </c>
      <c r="D13" s="24" t="s">
        <v>66</v>
      </c>
      <c r="E13" s="12" t="s">
        <v>34</v>
      </c>
      <c r="F13" s="48" t="s">
        <v>94</v>
      </c>
      <c r="G13" s="25">
        <f>H13</f>
        <v>307182</v>
      </c>
      <c r="H13" s="13">
        <v>307182</v>
      </c>
      <c r="I13" s="26"/>
      <c r="J13" s="2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s="2" customFormat="1" ht="44.25" customHeight="1">
      <c r="A14" s="14" t="s">
        <v>13</v>
      </c>
      <c r="B14" s="27" t="s">
        <v>48</v>
      </c>
      <c r="C14" s="15" t="s">
        <v>25</v>
      </c>
      <c r="D14" s="24" t="s">
        <v>68</v>
      </c>
      <c r="E14" s="12" t="s">
        <v>60</v>
      </c>
      <c r="F14" s="48" t="s">
        <v>95</v>
      </c>
      <c r="G14" s="25">
        <f t="shared" ref="G14:G29" si="0">H14+I14</f>
        <v>3134079</v>
      </c>
      <c r="H14" s="13">
        <v>2898879</v>
      </c>
      <c r="I14" s="28">
        <f>J14</f>
        <v>235200</v>
      </c>
      <c r="J14" s="21">
        <v>235200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70.5" customHeight="1">
      <c r="A15" s="14"/>
      <c r="B15" s="27"/>
      <c r="C15" s="15"/>
      <c r="D15" s="24"/>
      <c r="E15" s="12" t="s">
        <v>144</v>
      </c>
      <c r="F15" s="48" t="s">
        <v>145</v>
      </c>
      <c r="G15" s="25">
        <v>50000</v>
      </c>
      <c r="H15" s="13">
        <v>50000</v>
      </c>
      <c r="I15" s="28"/>
      <c r="J15" s="2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8.75" customHeight="1">
      <c r="A16" s="14" t="s">
        <v>14</v>
      </c>
      <c r="B16" s="27" t="s">
        <v>49</v>
      </c>
      <c r="C16" s="15" t="s">
        <v>26</v>
      </c>
      <c r="D16" s="24" t="s">
        <v>69</v>
      </c>
      <c r="E16" s="12" t="s">
        <v>36</v>
      </c>
      <c r="F16" s="48" t="s">
        <v>96</v>
      </c>
      <c r="G16" s="25">
        <f t="shared" si="0"/>
        <v>1402441</v>
      </c>
      <c r="H16" s="13">
        <v>1402441</v>
      </c>
      <c r="I16" s="21"/>
      <c r="J16" s="2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48" customHeight="1">
      <c r="A17" s="14" t="s">
        <v>133</v>
      </c>
      <c r="B17" s="27" t="s">
        <v>134</v>
      </c>
      <c r="C17" s="15" t="s">
        <v>135</v>
      </c>
      <c r="D17" s="24" t="s">
        <v>136</v>
      </c>
      <c r="E17" s="12" t="s">
        <v>37</v>
      </c>
      <c r="F17" s="51" t="s">
        <v>97</v>
      </c>
      <c r="G17" s="25">
        <f>H17</f>
        <v>24400</v>
      </c>
      <c r="H17" s="13">
        <v>24400</v>
      </c>
      <c r="I17" s="21"/>
      <c r="J17" s="2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9.75" customHeight="1">
      <c r="A18" s="14" t="s">
        <v>63</v>
      </c>
      <c r="B18" s="30" t="s">
        <v>64</v>
      </c>
      <c r="C18" s="15" t="s">
        <v>65</v>
      </c>
      <c r="D18" s="24" t="s">
        <v>77</v>
      </c>
      <c r="E18" s="12" t="s">
        <v>42</v>
      </c>
      <c r="F18" s="48" t="s">
        <v>103</v>
      </c>
      <c r="G18" s="25">
        <f t="shared" ref="G18" si="1">H18+I18</f>
        <v>169397</v>
      </c>
      <c r="H18" s="13">
        <v>169397</v>
      </c>
      <c r="I18" s="32"/>
      <c r="J18" s="2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2" customFormat="1" ht="42.75">
      <c r="A19" s="14" t="s">
        <v>15</v>
      </c>
      <c r="B19" s="29" t="s">
        <v>50</v>
      </c>
      <c r="C19" s="15" t="s">
        <v>27</v>
      </c>
      <c r="D19" s="24" t="s">
        <v>70</v>
      </c>
      <c r="E19" s="12" t="s">
        <v>37</v>
      </c>
      <c r="F19" s="51" t="s">
        <v>97</v>
      </c>
      <c r="G19" s="25">
        <f t="shared" si="0"/>
        <v>677480</v>
      </c>
      <c r="H19" s="13">
        <v>677480</v>
      </c>
      <c r="I19" s="28"/>
      <c r="J19" s="2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60.75" customHeight="1">
      <c r="A20" s="16" t="s">
        <v>16</v>
      </c>
      <c r="B20" s="30" t="s">
        <v>51</v>
      </c>
      <c r="C20" s="17" t="s">
        <v>28</v>
      </c>
      <c r="D20" s="24" t="s">
        <v>71</v>
      </c>
      <c r="E20" s="18" t="s">
        <v>109</v>
      </c>
      <c r="F20" s="48" t="s">
        <v>98</v>
      </c>
      <c r="G20" s="25">
        <f t="shared" si="0"/>
        <v>141700</v>
      </c>
      <c r="H20" s="19">
        <v>141700</v>
      </c>
      <c r="I20" s="20"/>
      <c r="J20" s="2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75" customHeight="1">
      <c r="A21" s="14" t="s">
        <v>17</v>
      </c>
      <c r="B21" s="30" t="s">
        <v>53</v>
      </c>
      <c r="C21" s="15" t="s">
        <v>30</v>
      </c>
      <c r="D21" s="24" t="s">
        <v>73</v>
      </c>
      <c r="E21" s="12" t="s">
        <v>38</v>
      </c>
      <c r="F21" s="48" t="s">
        <v>99</v>
      </c>
      <c r="G21" s="25">
        <f t="shared" si="0"/>
        <v>361727.27</v>
      </c>
      <c r="H21" s="13">
        <v>361727.27</v>
      </c>
      <c r="I21" s="32"/>
      <c r="J21" s="2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9.5" customHeight="1">
      <c r="A22" s="14" t="s">
        <v>18</v>
      </c>
      <c r="B22" s="30" t="s">
        <v>54</v>
      </c>
      <c r="C22" s="15" t="s">
        <v>30</v>
      </c>
      <c r="D22" s="24" t="s">
        <v>74</v>
      </c>
      <c r="E22" s="12" t="s">
        <v>39</v>
      </c>
      <c r="F22" s="48" t="s">
        <v>100</v>
      </c>
      <c r="G22" s="25">
        <f t="shared" si="0"/>
        <v>751465</v>
      </c>
      <c r="H22" s="13">
        <v>751465</v>
      </c>
      <c r="I22" s="32"/>
      <c r="J22" s="2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60.75" customHeight="1">
      <c r="A23" s="14" t="s">
        <v>18</v>
      </c>
      <c r="B23" s="30" t="s">
        <v>54</v>
      </c>
      <c r="C23" s="15" t="s">
        <v>30</v>
      </c>
      <c r="D23" s="24" t="s">
        <v>75</v>
      </c>
      <c r="E23" s="12" t="s">
        <v>40</v>
      </c>
      <c r="F23" s="48" t="s">
        <v>101</v>
      </c>
      <c r="G23" s="25">
        <f t="shared" ref="G23" si="2">H23+I23</f>
        <v>8000</v>
      </c>
      <c r="H23" s="13">
        <v>8000</v>
      </c>
      <c r="I23" s="32"/>
      <c r="J23" s="2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10" customFormat="1" ht="48.6" customHeight="1">
      <c r="A24" s="14" t="s">
        <v>19</v>
      </c>
      <c r="B24" s="33" t="s">
        <v>55</v>
      </c>
      <c r="C24" s="15" t="s">
        <v>30</v>
      </c>
      <c r="D24" s="24" t="s">
        <v>75</v>
      </c>
      <c r="E24" s="12" t="s">
        <v>35</v>
      </c>
      <c r="F24" s="48" t="s">
        <v>108</v>
      </c>
      <c r="G24" s="25">
        <f t="shared" si="0"/>
        <v>11030</v>
      </c>
      <c r="H24" s="13">
        <v>11030</v>
      </c>
      <c r="I24" s="20"/>
      <c r="J24" s="2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8.5">
      <c r="A25" s="14" t="s">
        <v>20</v>
      </c>
      <c r="B25" s="30" t="s">
        <v>56</v>
      </c>
      <c r="C25" s="15" t="s">
        <v>30</v>
      </c>
      <c r="D25" s="24" t="s">
        <v>76</v>
      </c>
      <c r="E25" s="12" t="s">
        <v>41</v>
      </c>
      <c r="F25" s="48" t="s">
        <v>102</v>
      </c>
      <c r="G25" s="25">
        <f t="shared" si="0"/>
        <v>6540791</v>
      </c>
      <c r="H25" s="13">
        <v>6540791</v>
      </c>
      <c r="I25" s="32"/>
      <c r="J25" s="2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1.75" customHeight="1">
      <c r="A26" s="14"/>
      <c r="B26" s="30"/>
      <c r="C26" s="15"/>
      <c r="D26" s="24"/>
      <c r="E26" s="12" t="s">
        <v>35</v>
      </c>
      <c r="F26" s="48" t="s">
        <v>93</v>
      </c>
      <c r="G26" s="25">
        <f t="shared" si="0"/>
        <v>23000</v>
      </c>
      <c r="H26" s="13">
        <v>23000</v>
      </c>
      <c r="I26" s="32"/>
      <c r="J26" s="2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6.45" customHeight="1">
      <c r="A27" s="16" t="s">
        <v>21</v>
      </c>
      <c r="B27" s="29" t="s">
        <v>57</v>
      </c>
      <c r="C27" s="17" t="s">
        <v>31</v>
      </c>
      <c r="D27" s="24" t="s">
        <v>78</v>
      </c>
      <c r="E27" s="18" t="s">
        <v>43</v>
      </c>
      <c r="F27" s="48" t="s">
        <v>104</v>
      </c>
      <c r="G27" s="25">
        <f>H27</f>
        <v>83000</v>
      </c>
      <c r="H27" s="19">
        <v>83000</v>
      </c>
      <c r="I27" s="32"/>
      <c r="J27" s="2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customHeight="1">
      <c r="A28" s="14" t="s">
        <v>22</v>
      </c>
      <c r="B28" s="30" t="s">
        <v>58</v>
      </c>
      <c r="C28" s="15" t="s">
        <v>32</v>
      </c>
      <c r="D28" s="24" t="s">
        <v>79</v>
      </c>
      <c r="E28" s="22" t="s">
        <v>44</v>
      </c>
      <c r="F28" s="48" t="s">
        <v>105</v>
      </c>
      <c r="G28" s="25">
        <f t="shared" si="0"/>
        <v>842982.73</v>
      </c>
      <c r="H28" s="13">
        <v>842982.73</v>
      </c>
      <c r="I28" s="32"/>
      <c r="J28" s="2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8.25" customHeight="1">
      <c r="A29" s="14" t="s">
        <v>23</v>
      </c>
      <c r="B29" s="29" t="s">
        <v>59</v>
      </c>
      <c r="C29" s="15" t="s">
        <v>33</v>
      </c>
      <c r="D29" s="24" t="s">
        <v>80</v>
      </c>
      <c r="E29" s="12" t="s">
        <v>45</v>
      </c>
      <c r="F29" s="48" t="s">
        <v>106</v>
      </c>
      <c r="G29" s="25">
        <f t="shared" si="0"/>
        <v>50000</v>
      </c>
      <c r="H29" s="13">
        <v>26400</v>
      </c>
      <c r="I29" s="32">
        <f>J29</f>
        <v>23600</v>
      </c>
      <c r="J29" s="21">
        <v>23600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2" customFormat="1" ht="36.75" customHeight="1">
      <c r="A30" s="39" t="s">
        <v>81</v>
      </c>
      <c r="B30" s="40" t="s">
        <v>82</v>
      </c>
      <c r="C30" s="41" t="s">
        <v>83</v>
      </c>
      <c r="D30" s="42" t="s">
        <v>84</v>
      </c>
      <c r="E30" s="43" t="s">
        <v>46</v>
      </c>
      <c r="F30" s="59" t="s">
        <v>107</v>
      </c>
      <c r="G30" s="45">
        <f t="shared" ref="G30" si="3">H30+I30</f>
        <v>199940</v>
      </c>
      <c r="H30" s="46">
        <v>0</v>
      </c>
      <c r="I30" s="46">
        <v>199940</v>
      </c>
      <c r="J30" s="46"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2" customFormat="1" ht="45.75" customHeight="1">
      <c r="A31" s="76" t="s">
        <v>128</v>
      </c>
      <c r="B31" s="40" t="s">
        <v>129</v>
      </c>
      <c r="C31" s="41" t="s">
        <v>130</v>
      </c>
      <c r="D31" s="42" t="s">
        <v>131</v>
      </c>
      <c r="E31" s="43" t="s">
        <v>140</v>
      </c>
      <c r="F31" s="59" t="s">
        <v>141</v>
      </c>
      <c r="G31" s="45">
        <f>H31</f>
        <v>50000</v>
      </c>
      <c r="H31" s="46">
        <v>50000</v>
      </c>
      <c r="I31" s="46"/>
      <c r="J31" s="4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0" customFormat="1" ht="38.25" customHeight="1">
      <c r="A32" s="72" t="s">
        <v>112</v>
      </c>
      <c r="B32" s="66"/>
      <c r="C32" s="72"/>
      <c r="D32" s="73" t="s">
        <v>113</v>
      </c>
      <c r="E32" s="18"/>
      <c r="F32" s="51"/>
      <c r="G32" s="69">
        <f>G33+G34+G35</f>
        <v>621952</v>
      </c>
      <c r="H32" s="70">
        <f>H33+H34+H35</f>
        <v>621952</v>
      </c>
      <c r="I32" s="71">
        <f>I33+I34+I35</f>
        <v>0</v>
      </c>
      <c r="J32" s="69">
        <f>J33+J34+J35</f>
        <v>0</v>
      </c>
    </row>
    <row r="33" spans="1:26" s="2" customFormat="1" ht="47.25" customHeight="1">
      <c r="A33" s="14" t="s">
        <v>132</v>
      </c>
      <c r="B33" s="27" t="s">
        <v>47</v>
      </c>
      <c r="C33" s="15" t="s">
        <v>24</v>
      </c>
      <c r="D33" s="24" t="s">
        <v>67</v>
      </c>
      <c r="E33" s="12" t="s">
        <v>35</v>
      </c>
      <c r="F33" s="48" t="s">
        <v>93</v>
      </c>
      <c r="G33" s="25">
        <f t="shared" ref="G33" si="4">H33+I33</f>
        <v>415000</v>
      </c>
      <c r="H33" s="13">
        <v>415000</v>
      </c>
      <c r="I33" s="28"/>
      <c r="J33" s="2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67.5" customHeight="1">
      <c r="A34" s="29" t="s">
        <v>119</v>
      </c>
      <c r="B34" s="29" t="s">
        <v>120</v>
      </c>
      <c r="C34" s="29" t="s">
        <v>121</v>
      </c>
      <c r="D34" s="75" t="s">
        <v>122</v>
      </c>
      <c r="E34" s="36" t="s">
        <v>91</v>
      </c>
      <c r="F34" s="49" t="s">
        <v>123</v>
      </c>
      <c r="G34" s="25">
        <f t="shared" ref="G34" si="5">H34+I34</f>
        <v>11952</v>
      </c>
      <c r="H34" s="21">
        <v>11952</v>
      </c>
      <c r="I34" s="35"/>
      <c r="J34" s="2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72.75" customHeight="1">
      <c r="A35" s="16" t="s">
        <v>114</v>
      </c>
      <c r="B35" s="31" t="s">
        <v>52</v>
      </c>
      <c r="C35" s="17" t="s">
        <v>29</v>
      </c>
      <c r="D35" s="24" t="s">
        <v>72</v>
      </c>
      <c r="E35" s="12" t="s">
        <v>115</v>
      </c>
      <c r="F35" s="49" t="s">
        <v>124</v>
      </c>
      <c r="G35" s="25">
        <f t="shared" ref="G35" si="6">H35+I35</f>
        <v>195000</v>
      </c>
      <c r="H35" s="13">
        <v>195000</v>
      </c>
      <c r="I35" s="32"/>
      <c r="J35" s="2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68" customFormat="1" ht="44.25" customHeight="1">
      <c r="A36" s="66" t="s">
        <v>116</v>
      </c>
      <c r="B36" s="66"/>
      <c r="C36" s="66"/>
      <c r="D36" s="66" t="s">
        <v>117</v>
      </c>
      <c r="E36" s="66"/>
      <c r="F36" s="66"/>
      <c r="G36" s="67">
        <f>H36</f>
        <v>149000</v>
      </c>
      <c r="H36" s="67">
        <f>H37+H38+H39+H40</f>
        <v>149000</v>
      </c>
      <c r="I36" s="67">
        <f>I38+I39+I40</f>
        <v>0</v>
      </c>
      <c r="J36" s="67">
        <f>J38+J39+J40</f>
        <v>0</v>
      </c>
    </row>
    <row r="37" spans="1:26" s="9" customFormat="1" ht="44.25" customHeight="1">
      <c r="A37" s="77" t="s">
        <v>137</v>
      </c>
      <c r="B37" s="77" t="s">
        <v>138</v>
      </c>
      <c r="C37" s="77" t="s">
        <v>11</v>
      </c>
      <c r="D37" s="77" t="s">
        <v>139</v>
      </c>
      <c r="E37" s="12" t="s">
        <v>37</v>
      </c>
      <c r="F37" s="51" t="s">
        <v>97</v>
      </c>
      <c r="G37" s="78">
        <f>H37</f>
        <v>44000</v>
      </c>
      <c r="H37" s="78">
        <v>44000</v>
      </c>
      <c r="I37" s="78"/>
      <c r="J37" s="78"/>
    </row>
    <row r="38" spans="1:26" s="2" customFormat="1" ht="60" customHeight="1">
      <c r="A38" s="63" t="s">
        <v>86</v>
      </c>
      <c r="B38" s="63" t="s">
        <v>87</v>
      </c>
      <c r="C38" s="63" t="s">
        <v>11</v>
      </c>
      <c r="D38" s="64" t="s">
        <v>88</v>
      </c>
      <c r="E38" s="44" t="s">
        <v>89</v>
      </c>
      <c r="F38" s="65" t="s">
        <v>125</v>
      </c>
      <c r="G38" s="25">
        <v>25000</v>
      </c>
      <c r="H38" s="25">
        <v>25000</v>
      </c>
      <c r="I38" s="47"/>
      <c r="J38" s="2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2" customFormat="1" ht="60" customHeight="1">
      <c r="A39" s="29" t="s">
        <v>86</v>
      </c>
      <c r="B39" s="29" t="s">
        <v>87</v>
      </c>
      <c r="C39" s="29" t="s">
        <v>11</v>
      </c>
      <c r="D39" s="34" t="s">
        <v>88</v>
      </c>
      <c r="E39" s="44" t="s">
        <v>90</v>
      </c>
      <c r="F39" s="49" t="s">
        <v>126</v>
      </c>
      <c r="G39" s="25">
        <f t="shared" ref="G39" si="7">H39+I39</f>
        <v>60000</v>
      </c>
      <c r="H39" s="25">
        <v>60000</v>
      </c>
      <c r="I39" s="47"/>
      <c r="J39" s="2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2" customFormat="1" ht="60" customHeight="1">
      <c r="A40" s="29" t="s">
        <v>86</v>
      </c>
      <c r="B40" s="29" t="s">
        <v>87</v>
      </c>
      <c r="C40" s="29" t="s">
        <v>11</v>
      </c>
      <c r="D40" s="34" t="s">
        <v>88</v>
      </c>
      <c r="E40" s="36" t="s">
        <v>142</v>
      </c>
      <c r="F40" s="49" t="s">
        <v>143</v>
      </c>
      <c r="G40" s="25">
        <f>H40</f>
        <v>20000</v>
      </c>
      <c r="H40" s="21">
        <v>20000</v>
      </c>
      <c r="I40" s="35"/>
      <c r="J40" s="2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2" customFormat="1" ht="31.5" customHeight="1">
      <c r="A41" s="80"/>
      <c r="B41" s="81"/>
      <c r="C41" s="81"/>
      <c r="D41" s="81"/>
      <c r="E41" s="81"/>
      <c r="F41" s="82"/>
      <c r="G41" s="11">
        <f>G36+G32+G12</f>
        <v>15599567</v>
      </c>
      <c r="H41" s="11">
        <f>H36+H32+H12</f>
        <v>15140827</v>
      </c>
      <c r="I41" s="11">
        <f>I36+I32+I12</f>
        <v>458740</v>
      </c>
      <c r="J41" s="11">
        <f>J36+J32+J12</f>
        <v>258800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D42" s="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D43" s="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D44" s="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D45" s="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D46" s="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D47" s="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D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4:26">
      <c r="D49" s="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4:26">
      <c r="D50" s="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4:26">
      <c r="D51" s="3"/>
    </row>
    <row r="52" spans="4:26">
      <c r="D52" s="3"/>
    </row>
    <row r="53" spans="4:26">
      <c r="D53" s="3"/>
    </row>
    <row r="54" spans="4:26">
      <c r="D54" s="3"/>
    </row>
    <row r="55" spans="4:26">
      <c r="D55" s="3"/>
    </row>
    <row r="56" spans="4:26">
      <c r="D56" s="3"/>
    </row>
    <row r="57" spans="4:26">
      <c r="D57" s="3"/>
    </row>
    <row r="58" spans="4:26">
      <c r="D58" s="3"/>
    </row>
    <row r="59" spans="4:26">
      <c r="D59" s="3"/>
    </row>
  </sheetData>
  <mergeCells count="15">
    <mergeCell ref="D4:G4"/>
    <mergeCell ref="D5:G5"/>
    <mergeCell ref="A41:F41"/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Popova</cp:lastModifiedBy>
  <cp:lastPrinted>2021-10-06T07:48:22Z</cp:lastPrinted>
  <dcterms:created xsi:type="dcterms:W3CDTF">2006-03-01T06:56:57Z</dcterms:created>
  <dcterms:modified xsi:type="dcterms:W3CDTF">2021-12-28T10:15:06Z</dcterms:modified>
</cp:coreProperties>
</file>