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activeTab="1"/>
  </bookViews>
  <sheets>
    <sheet name="ФІнвідділ" sheetId="1" r:id="rId1"/>
    <sheet name="ФІнвідділ (2)" sheetId="2" r:id="rId2"/>
  </sheets>
  <definedNames>
    <definedName name="_xlnm.Print_Area" localSheetId="0">'ФІнвідділ'!$A$1:$N$37</definedName>
    <definedName name="_xlnm.Print_Area" localSheetId="1">'ФІнвідділ (2)'!$A$1:$E$51</definedName>
  </definedNames>
  <calcPr fullCalcOnLoad="1"/>
</workbook>
</file>

<file path=xl/sharedStrings.xml><?xml version="1.0" encoding="utf-8"?>
<sst xmlns="http://schemas.openxmlformats.org/spreadsheetml/2006/main" count="95" uniqueCount="52">
  <si>
    <t>Назва структурного підрозділу та посад</t>
  </si>
  <si>
    <t>Кількість штатних посад</t>
  </si>
  <si>
    <t>Міський голова</t>
  </si>
  <si>
    <t>Разом</t>
  </si>
  <si>
    <t>5</t>
  </si>
  <si>
    <t>1</t>
  </si>
  <si>
    <t>2</t>
  </si>
  <si>
    <t>3</t>
  </si>
  <si>
    <t>4</t>
  </si>
  <si>
    <t>Начальник відділу</t>
  </si>
  <si>
    <t>Фінансовий відділ</t>
  </si>
  <si>
    <t>Діловод</t>
  </si>
  <si>
    <t xml:space="preserve">Головний спеціаліст </t>
  </si>
  <si>
    <t>Головний спеціаліст з бухгалтерського обліку та звітності</t>
  </si>
  <si>
    <t>Головний спеціаліст з                       бухгалтерського обліку та звітності</t>
  </si>
  <si>
    <t>%</t>
  </si>
  <si>
    <t>Ірина ПОПОВА</t>
  </si>
  <si>
    <t>Наталія МОРГУН</t>
  </si>
  <si>
    <t>ЗАТВЕРДЖУЮ</t>
  </si>
  <si>
    <t>штат у кількості 5 штатних одиниць</t>
  </si>
  <si>
    <t xml:space="preserve">  (підпис)</t>
  </si>
  <si>
    <t>М.П.</t>
  </si>
  <si>
    <t>№ з/п</t>
  </si>
  <si>
    <t>грн</t>
  </si>
  <si>
    <t>Надбавки (грн)</t>
  </si>
  <si>
    <t>За вислугу років</t>
  </si>
  <si>
    <t>За ранг</t>
  </si>
  <si>
    <t>Доплати (грн)</t>
  </si>
  <si>
    <t>ЗАТВЕРДЖЕНО</t>
  </si>
  <si>
    <t>від 26.11.2012 № 1220)</t>
  </si>
  <si>
    <t>Наказ Міністерства фінансів України 28.01.2002 № 57</t>
  </si>
  <si>
    <t>(у редакції наказу Міністерства фінансів України</t>
  </si>
  <si>
    <t>ШТАТНИЙ РОЗПИС</t>
  </si>
  <si>
    <t>Посадовий оклад (грн)</t>
  </si>
  <si>
    <t>Фонд заробітної плати на місяць (грн)</t>
  </si>
  <si>
    <t>Вячеслав ПОЛІЩУК</t>
  </si>
  <si>
    <t>Фінансовий відділ Рожищенської міської ради</t>
  </si>
  <si>
    <t xml:space="preserve">з місячним фондом заробітної плати за посадовими окладами </t>
  </si>
  <si>
    <t>Фонд заробітної плати на місяць за посадовими окладами (грн)</t>
  </si>
  <si>
    <t>Х</t>
  </si>
  <si>
    <t>Усього</t>
  </si>
  <si>
    <r>
      <t xml:space="preserve">штат у кількості    </t>
    </r>
    <r>
      <rPr>
        <b/>
        <u val="single"/>
        <sz val="14"/>
        <rFont val="Times New Roman"/>
        <family val="1"/>
      </rPr>
      <t xml:space="preserve"> 5 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штатних одиниць</t>
    </r>
  </si>
  <si>
    <r>
      <rPr>
        <b/>
        <u val="single"/>
        <sz val="14"/>
        <rFont val="Times New Roman"/>
        <family val="1"/>
      </rPr>
      <t>27300,00</t>
    </r>
    <r>
      <rPr>
        <sz val="14"/>
        <rFont val="Times New Roman"/>
        <family val="1"/>
      </rPr>
      <t xml:space="preserve"> (Двадцять сім тисяч триста гривень 00 коп) гривень</t>
    </r>
  </si>
  <si>
    <t>до мінімальної заробітної плати</t>
  </si>
  <si>
    <t>на 2023 рік</t>
  </si>
  <si>
    <t>Фонд заробітної плати на 2023 рік (грн)</t>
  </si>
  <si>
    <t>23 листопада 2023 р.</t>
  </si>
  <si>
    <t>За високі досягнення у праці або виконання особливо важливої роботи</t>
  </si>
  <si>
    <t>Додаток № 2 до розпорядження № 208-рв від 23.11.2023 р.</t>
  </si>
  <si>
    <t>з місячним фондом заробітної плати 49085,00 гривень</t>
  </si>
  <si>
    <t>(Сорок дев'ять тисяч  вісімдесят п'ять гривень 00 копійок)</t>
  </si>
  <si>
    <t>Додаток №1 до розпорядження № 208-рв від 23.11.2023р.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</si>
</sst>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422]d\ mmmm\ yyyy&quot; р.&quot;"/>
    <numFmt numFmtId="203" formatCode="#,##0.00\ &quot;грн.&quot;"/>
    <numFmt numFmtId="204" formatCode="0.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3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8"/>
      <name val="Arial Cyr"/>
      <family val="0"/>
    </font>
    <font>
      <b/>
      <sz val="30"/>
      <name val="Times New Roman"/>
      <family val="1"/>
    </font>
    <font>
      <sz val="12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35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left" indent="15"/>
    </xf>
    <xf numFmtId="0" fontId="6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 readingOrder="1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11" xfId="0" applyFont="1" applyBorder="1" applyAlignment="1">
      <alignment horizontal="center" vertical="center" wrapText="1" readingOrder="1"/>
    </xf>
    <xf numFmtId="49" fontId="15" fillId="0" borderId="12" xfId="0" applyNumberFormat="1" applyFont="1" applyBorder="1" applyAlignment="1">
      <alignment horizontal="center" vertical="center" wrapText="1" readingOrder="1"/>
    </xf>
    <xf numFmtId="49" fontId="15" fillId="0" borderId="12" xfId="0" applyNumberFormat="1" applyFont="1" applyBorder="1" applyAlignment="1">
      <alignment horizontal="left" vertical="center" wrapText="1" readingOrder="1"/>
    </xf>
    <xf numFmtId="0" fontId="14" fillId="0" borderId="12" xfId="0" applyNumberFormat="1" applyFont="1" applyBorder="1" applyAlignment="1">
      <alignment horizontal="center" vertical="center" wrapText="1" readingOrder="1"/>
    </xf>
    <xf numFmtId="2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 vertical="center" wrapText="1" readingOrder="1"/>
    </xf>
    <xf numFmtId="49" fontId="14" fillId="0" borderId="12" xfId="0" applyNumberFormat="1" applyFont="1" applyBorder="1" applyAlignment="1">
      <alignment horizontal="left" vertical="center" wrapText="1" readingOrder="1"/>
    </xf>
    <xf numFmtId="2" fontId="14" fillId="0" borderId="12" xfId="0" applyNumberFormat="1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42" applyFont="1" applyAlignment="1" applyProtection="1">
      <alignment/>
      <protection/>
    </xf>
    <xf numFmtId="0" fontId="15" fillId="0" borderId="12" xfId="0" applyFont="1" applyBorder="1" applyAlignment="1">
      <alignment horizontal="center" vertical="center" wrapText="1" readingOrder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2" fontId="13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15" fillId="0" borderId="0" xfId="0" applyNumberFormat="1" applyFont="1" applyBorder="1" applyAlignment="1">
      <alignment horizontal="center" vertical="center" wrapText="1" readingOrder="1"/>
    </xf>
    <xf numFmtId="2" fontId="15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49" fontId="15" fillId="0" borderId="12" xfId="0" applyNumberFormat="1" applyFont="1" applyBorder="1" applyAlignment="1">
      <alignment vertical="center" wrapText="1" readingOrder="1"/>
    </xf>
    <xf numFmtId="1" fontId="14" fillId="0" borderId="12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 vertical="center" wrapText="1" readingOrder="1"/>
    </xf>
    <xf numFmtId="2" fontId="21" fillId="0" borderId="12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0" fontId="23" fillId="0" borderId="0" xfId="42" applyFont="1" applyAlignment="1" applyProtection="1">
      <alignment/>
      <protection/>
    </xf>
    <xf numFmtId="49" fontId="15" fillId="0" borderId="10" xfId="0" applyNumberFormat="1" applyFont="1" applyBorder="1" applyAlignment="1">
      <alignment/>
    </xf>
    <xf numFmtId="2" fontId="21" fillId="0" borderId="12" xfId="0" applyNumberFormat="1" applyFont="1" applyFill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12" xfId="0" applyNumberFormat="1" applyFont="1" applyBorder="1" applyAlignment="1">
      <alignment horizontal="center" vertical="center" wrapText="1" readingOrder="1"/>
    </xf>
    <xf numFmtId="0" fontId="13" fillId="0" borderId="1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0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5" fillId="0" borderId="14" xfId="0" applyFont="1" applyBorder="1" applyAlignment="1">
      <alignment horizontal="center" vertical="center" wrapText="1" readingOrder="1"/>
    </xf>
    <xf numFmtId="0" fontId="15" fillId="0" borderId="15" xfId="0" applyFont="1" applyBorder="1" applyAlignment="1">
      <alignment horizontal="center" vertical="center" wrapText="1" readingOrder="1"/>
    </xf>
    <xf numFmtId="0" fontId="15" fillId="0" borderId="16" xfId="0" applyFont="1" applyBorder="1" applyAlignment="1">
      <alignment horizontal="center" vertical="center" wrapText="1" readingOrder="1"/>
    </xf>
    <xf numFmtId="0" fontId="15" fillId="0" borderId="11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15" fillId="0" borderId="12" xfId="0" applyFont="1" applyBorder="1" applyAlignment="1">
      <alignment horizontal="center" vertical="center" wrapText="1" readingOrder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laws/show/z2078-12#n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laws/show/z2078-12#n6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Normal="85" zoomScaleSheetLayoutView="100" zoomScalePageLayoutView="0" workbookViewId="0" topLeftCell="A19">
      <selection activeCell="K6" sqref="K6"/>
    </sheetView>
  </sheetViews>
  <sheetFormatPr defaultColWidth="9.00390625" defaultRowHeight="12.75"/>
  <cols>
    <col min="1" max="1" width="7.00390625" style="0" customWidth="1"/>
    <col min="2" max="2" width="33.125" style="0" bestFit="1" customWidth="1"/>
    <col min="3" max="3" width="13.50390625" style="0" customWidth="1"/>
    <col min="4" max="4" width="14.875" style="0" customWidth="1"/>
    <col min="5" max="5" width="6.375" style="0" customWidth="1"/>
    <col min="6" max="6" width="14.00390625" style="0" customWidth="1"/>
    <col min="7" max="7" width="6.00390625" style="0" customWidth="1"/>
    <col min="8" max="8" width="11.125" style="0" customWidth="1"/>
    <col min="9" max="9" width="5.00390625" style="0" customWidth="1"/>
    <col min="10" max="10" width="11.125" style="0" customWidth="1"/>
    <col min="11" max="11" width="15.875" style="0" customWidth="1"/>
    <col min="12" max="12" width="14.00390625" style="0" customWidth="1"/>
    <col min="13" max="13" width="17.00390625" style="0" customWidth="1"/>
    <col min="14" max="14" width="11.50390625" style="0" customWidth="1"/>
    <col min="15" max="15" width="31.00390625" style="0" bestFit="1" customWidth="1"/>
  </cols>
  <sheetData>
    <row r="1" spans="10:12" ht="12.75">
      <c r="J1" s="40"/>
      <c r="K1" s="40" t="s">
        <v>28</v>
      </c>
      <c r="L1" s="10"/>
    </row>
    <row r="2" spans="10:12" ht="12.75">
      <c r="J2" s="40"/>
      <c r="K2" s="40" t="s">
        <v>30</v>
      </c>
      <c r="L2" s="10"/>
    </row>
    <row r="3" spans="10:12" ht="12.75">
      <c r="J3" s="40"/>
      <c r="K3" s="40" t="s">
        <v>31</v>
      </c>
      <c r="L3" s="10"/>
    </row>
    <row r="4" spans="10:12" ht="12.75">
      <c r="J4" s="41"/>
      <c r="K4" s="41" t="s">
        <v>29</v>
      </c>
      <c r="L4" s="10"/>
    </row>
    <row r="5" spans="11:12" ht="12.75">
      <c r="K5" s="40"/>
      <c r="L5" s="10"/>
    </row>
    <row r="6" spans="7:13" ht="15">
      <c r="G6" s="50"/>
      <c r="H6" s="50"/>
      <c r="I6" s="50"/>
      <c r="J6" s="50"/>
      <c r="K6" s="73" t="s">
        <v>48</v>
      </c>
      <c r="L6" s="72"/>
      <c r="M6" s="10"/>
    </row>
    <row r="7" spans="1:12" ht="17.25" customHeight="1">
      <c r="A7" s="22"/>
      <c r="B7" s="23"/>
      <c r="C7" s="23"/>
      <c r="D7" s="23"/>
      <c r="E7" s="23"/>
      <c r="F7" s="23"/>
      <c r="G7" s="50"/>
      <c r="H7" s="50"/>
      <c r="I7" s="50"/>
      <c r="J7" s="50"/>
      <c r="K7" s="51"/>
      <c r="L7" s="52"/>
    </row>
    <row r="8" spans="1:11" ht="9.75" customHeight="1">
      <c r="A8" s="22"/>
      <c r="B8" s="23"/>
      <c r="C8" s="23"/>
      <c r="D8" s="23"/>
      <c r="E8" s="23"/>
      <c r="F8" s="23"/>
      <c r="G8" s="21"/>
      <c r="H8" s="21"/>
      <c r="I8" s="21"/>
      <c r="J8" s="21"/>
      <c r="K8" s="21"/>
    </row>
    <row r="9" spans="1:11" ht="9.75" customHeight="1">
      <c r="A9" s="22"/>
      <c r="B9" s="23"/>
      <c r="C9" s="23"/>
      <c r="D9" s="23"/>
      <c r="E9" s="23"/>
      <c r="F9" s="23"/>
      <c r="G9" s="21"/>
      <c r="H9" s="21"/>
      <c r="I9" s="21"/>
      <c r="J9" s="21"/>
      <c r="K9" s="21"/>
    </row>
    <row r="10" spans="1:11" ht="33" customHeight="1">
      <c r="A10" s="85" t="s">
        <v>32</v>
      </c>
      <c r="B10" s="85"/>
      <c r="C10" s="85"/>
      <c r="D10" s="85"/>
      <c r="E10" s="85"/>
      <c r="F10" s="85"/>
      <c r="G10" s="25" t="s">
        <v>18</v>
      </c>
      <c r="H10" s="9"/>
      <c r="I10" s="9"/>
      <c r="J10" s="9"/>
      <c r="K10" s="9"/>
    </row>
    <row r="11" spans="7:14" ht="13.5" hidden="1">
      <c r="G11" s="78"/>
      <c r="H11" s="78"/>
      <c r="I11" s="78"/>
      <c r="J11" s="78"/>
      <c r="K11" s="78"/>
      <c r="L11" s="78"/>
      <c r="M11" s="13"/>
      <c r="N11" s="13"/>
    </row>
    <row r="12" spans="1:14" ht="18">
      <c r="A12" s="88" t="s">
        <v>44</v>
      </c>
      <c r="B12" s="88"/>
      <c r="C12" s="88"/>
      <c r="D12" s="88"/>
      <c r="E12" s="88"/>
      <c r="F12" s="88"/>
      <c r="G12" s="26" t="s">
        <v>19</v>
      </c>
      <c r="H12" s="26"/>
      <c r="I12" s="26"/>
      <c r="J12" s="26"/>
      <c r="K12" s="26"/>
      <c r="L12" s="26"/>
      <c r="M12" s="13"/>
      <c r="N12" s="13"/>
    </row>
    <row r="13" spans="7:14" ht="18">
      <c r="G13" s="24" t="s">
        <v>49</v>
      </c>
      <c r="H13" s="24"/>
      <c r="I13" s="24"/>
      <c r="J13" s="24"/>
      <c r="K13" s="24"/>
      <c r="L13" s="24"/>
      <c r="M13" s="3"/>
      <c r="N13" s="3"/>
    </row>
    <row r="14" spans="1:18" ht="13.5">
      <c r="A14" s="89" t="s">
        <v>36</v>
      </c>
      <c r="B14" s="89"/>
      <c r="C14" s="89"/>
      <c r="D14" s="89"/>
      <c r="E14" s="89"/>
      <c r="F14" s="89"/>
      <c r="G14" s="79" t="s">
        <v>50</v>
      </c>
      <c r="H14" s="79"/>
      <c r="I14" s="79"/>
      <c r="J14" s="79"/>
      <c r="K14" s="79"/>
      <c r="L14" s="79"/>
      <c r="M14" s="86"/>
      <c r="N14" s="86"/>
      <c r="O14" s="86"/>
      <c r="P14" s="86"/>
      <c r="Q14" s="86"/>
      <c r="R14" s="86"/>
    </row>
    <row r="15" spans="1:14" ht="17.25">
      <c r="A15" s="89"/>
      <c r="B15" s="89"/>
      <c r="C15" s="89"/>
      <c r="D15" s="89"/>
      <c r="E15" s="89"/>
      <c r="F15" s="89"/>
      <c r="G15" s="47" t="s">
        <v>2</v>
      </c>
      <c r="H15" s="47"/>
      <c r="I15" s="47"/>
      <c r="J15" s="47"/>
      <c r="K15" s="47"/>
      <c r="L15" s="47"/>
      <c r="M15" s="14"/>
      <c r="N15" s="14"/>
    </row>
    <row r="16" spans="1:14" ht="15" customHeight="1">
      <c r="A16" s="89"/>
      <c r="B16" s="89"/>
      <c r="C16" s="89"/>
      <c r="D16" s="89"/>
      <c r="E16" s="89"/>
      <c r="F16" s="89"/>
      <c r="G16" s="20"/>
      <c r="H16" s="75"/>
      <c r="I16" s="75"/>
      <c r="J16" s="84" t="s">
        <v>35</v>
      </c>
      <c r="K16" s="84"/>
      <c r="L16" s="84"/>
      <c r="M16" s="15"/>
      <c r="N16" s="15"/>
    </row>
    <row r="17" spans="7:14" ht="15" customHeight="1">
      <c r="G17" s="77" t="s">
        <v>20</v>
      </c>
      <c r="H17" s="77"/>
      <c r="I17" s="77"/>
      <c r="J17" s="44"/>
      <c r="K17" s="44"/>
      <c r="L17" s="15"/>
      <c r="M17" s="7"/>
      <c r="N17" s="7"/>
    </row>
    <row r="18" spans="7:14" ht="15" customHeight="1">
      <c r="G18" s="15"/>
      <c r="H18" s="49"/>
      <c r="I18" s="49"/>
      <c r="J18" s="44"/>
      <c r="K18" s="44"/>
      <c r="L18" s="15"/>
      <c r="M18" s="7"/>
      <c r="N18" s="7"/>
    </row>
    <row r="19" spans="7:14" ht="15" customHeight="1">
      <c r="G19" s="53" t="s">
        <v>46</v>
      </c>
      <c r="H19" s="49"/>
      <c r="I19" s="15"/>
      <c r="J19" s="44"/>
      <c r="K19" s="43" t="s">
        <v>21</v>
      </c>
      <c r="L19" s="48"/>
      <c r="M19" s="12"/>
      <c r="N19" s="12"/>
    </row>
    <row r="20" spans="7:14" ht="15" customHeight="1">
      <c r="G20" s="19"/>
      <c r="H20" s="8"/>
      <c r="I20" s="8"/>
      <c r="L20" s="12"/>
      <c r="M20" s="12"/>
      <c r="N20" s="12"/>
    </row>
    <row r="21" spans="1:14" ht="34.5" customHeight="1">
      <c r="A21" s="80" t="s">
        <v>22</v>
      </c>
      <c r="B21" s="80" t="s">
        <v>0</v>
      </c>
      <c r="C21" s="80" t="s">
        <v>1</v>
      </c>
      <c r="D21" s="80" t="s">
        <v>33</v>
      </c>
      <c r="E21" s="87" t="s">
        <v>24</v>
      </c>
      <c r="F21" s="87"/>
      <c r="G21" s="87"/>
      <c r="H21" s="87"/>
      <c r="I21" s="87"/>
      <c r="J21" s="87"/>
      <c r="K21" s="42" t="s">
        <v>27</v>
      </c>
      <c r="L21" s="80" t="s">
        <v>34</v>
      </c>
      <c r="M21" s="80" t="s">
        <v>45</v>
      </c>
      <c r="N21" s="16"/>
    </row>
    <row r="22" spans="1:18" ht="141" customHeight="1">
      <c r="A22" s="81"/>
      <c r="B22" s="81"/>
      <c r="C22" s="81"/>
      <c r="D22" s="81"/>
      <c r="E22" s="82" t="s">
        <v>47</v>
      </c>
      <c r="F22" s="83"/>
      <c r="G22" s="82" t="s">
        <v>25</v>
      </c>
      <c r="H22" s="83"/>
      <c r="I22" s="82" t="s">
        <v>26</v>
      </c>
      <c r="J22" s="83"/>
      <c r="K22" s="27" t="s">
        <v>43</v>
      </c>
      <c r="L22" s="81"/>
      <c r="M22" s="81"/>
      <c r="N22" s="16"/>
      <c r="O22" s="2"/>
      <c r="R22" s="1"/>
    </row>
    <row r="23" spans="1:14" ht="18">
      <c r="A23" s="28"/>
      <c r="B23" s="29" t="s">
        <v>10</v>
      </c>
      <c r="C23" s="30"/>
      <c r="D23" s="31"/>
      <c r="E23" s="32" t="s">
        <v>15</v>
      </c>
      <c r="F23" s="31" t="s">
        <v>23</v>
      </c>
      <c r="G23" s="32" t="s">
        <v>15</v>
      </c>
      <c r="H23" s="31" t="s">
        <v>23</v>
      </c>
      <c r="I23" s="31"/>
      <c r="J23" s="31" t="s">
        <v>23</v>
      </c>
      <c r="K23" s="31" t="s">
        <v>23</v>
      </c>
      <c r="L23" s="33"/>
      <c r="M23" s="33"/>
      <c r="N23" s="17"/>
    </row>
    <row r="24" spans="1:15" ht="18">
      <c r="A24" s="34" t="s">
        <v>5</v>
      </c>
      <c r="B24" s="35" t="s">
        <v>9</v>
      </c>
      <c r="C24" s="30">
        <v>1</v>
      </c>
      <c r="D24" s="36">
        <v>7400</v>
      </c>
      <c r="E24" s="37">
        <v>50</v>
      </c>
      <c r="F24" s="36">
        <f>(D24+J24+H24)*E24/100</f>
        <v>4875</v>
      </c>
      <c r="G24" s="37">
        <v>25</v>
      </c>
      <c r="H24" s="36">
        <f>(D24+J24)*G24/100</f>
        <v>1950</v>
      </c>
      <c r="I24" s="38">
        <v>11</v>
      </c>
      <c r="J24" s="36">
        <v>400</v>
      </c>
      <c r="K24" s="36"/>
      <c r="L24" s="33">
        <f>D24+F24+H24+J24</f>
        <v>14625</v>
      </c>
      <c r="M24" s="33">
        <f>L24*12</f>
        <v>175500</v>
      </c>
      <c r="N24" s="17"/>
      <c r="O24" s="11"/>
    </row>
    <row r="25" spans="1:15" ht="18">
      <c r="A25" s="34" t="s">
        <v>6</v>
      </c>
      <c r="B25" s="35" t="s">
        <v>12</v>
      </c>
      <c r="C25" s="30">
        <v>1</v>
      </c>
      <c r="D25" s="36">
        <v>5200</v>
      </c>
      <c r="E25" s="37">
        <v>50</v>
      </c>
      <c r="F25" s="36">
        <f>(D25+J25+H25)*E25/100</f>
        <v>3480</v>
      </c>
      <c r="G25" s="37">
        <v>20</v>
      </c>
      <c r="H25" s="36">
        <f>(D25+J25)*G25/100</f>
        <v>1160</v>
      </c>
      <c r="I25" s="38">
        <v>7</v>
      </c>
      <c r="J25" s="36">
        <v>600</v>
      </c>
      <c r="K25" s="36"/>
      <c r="L25" s="33">
        <f>D25+F25+H25+J25</f>
        <v>10440</v>
      </c>
      <c r="M25" s="33">
        <f>L25*12</f>
        <v>125280</v>
      </c>
      <c r="N25" s="17"/>
      <c r="O25" s="11"/>
    </row>
    <row r="26" spans="1:16" ht="18">
      <c r="A26" s="34" t="s">
        <v>7</v>
      </c>
      <c r="B26" s="35" t="s">
        <v>12</v>
      </c>
      <c r="C26" s="30">
        <v>1</v>
      </c>
      <c r="D26" s="36">
        <v>5200</v>
      </c>
      <c r="E26" s="37"/>
      <c r="F26" s="36">
        <f>(D26+J26+H26)*E26/100</f>
        <v>0</v>
      </c>
      <c r="G26" s="37">
        <v>15</v>
      </c>
      <c r="H26" s="36">
        <f>(D26+J26)*G26/100</f>
        <v>855</v>
      </c>
      <c r="I26" s="38">
        <v>9</v>
      </c>
      <c r="J26" s="36">
        <v>500</v>
      </c>
      <c r="K26" s="36">
        <v>145</v>
      </c>
      <c r="L26" s="33">
        <f>D26+F26+H26+J26+K26</f>
        <v>6700</v>
      </c>
      <c r="M26" s="33">
        <f>L26*12</f>
        <v>80400</v>
      </c>
      <c r="N26" s="17"/>
      <c r="O26" s="11"/>
      <c r="P26" s="11"/>
    </row>
    <row r="27" spans="1:15" ht="52.5" customHeight="1">
      <c r="A27" s="34" t="s">
        <v>8</v>
      </c>
      <c r="B27" s="35" t="s">
        <v>13</v>
      </c>
      <c r="C27" s="30">
        <v>1</v>
      </c>
      <c r="D27" s="36">
        <v>5200</v>
      </c>
      <c r="E27" s="37">
        <v>50</v>
      </c>
      <c r="F27" s="36">
        <f>(D27+J27+H27)*E27/100</f>
        <v>3540</v>
      </c>
      <c r="G27" s="37">
        <v>20</v>
      </c>
      <c r="H27" s="36">
        <f>(D27+J27)*G27/100</f>
        <v>1180</v>
      </c>
      <c r="I27" s="38">
        <v>5</v>
      </c>
      <c r="J27" s="36">
        <v>700</v>
      </c>
      <c r="K27" s="36"/>
      <c r="L27" s="33">
        <f>D27+F27+H27+J27</f>
        <v>10620</v>
      </c>
      <c r="M27" s="33">
        <f>L27*12</f>
        <v>127440</v>
      </c>
      <c r="N27" s="17"/>
      <c r="O27" s="11"/>
    </row>
    <row r="28" spans="1:16" ht="18">
      <c r="A28" s="34" t="s">
        <v>4</v>
      </c>
      <c r="B28" s="35" t="s">
        <v>11</v>
      </c>
      <c r="C28" s="30">
        <v>1</v>
      </c>
      <c r="D28" s="36">
        <v>4300</v>
      </c>
      <c r="E28" s="37">
        <v>50</v>
      </c>
      <c r="F28" s="36">
        <f>(D28+J28+H28)*E28/100</f>
        <v>2150</v>
      </c>
      <c r="G28" s="37"/>
      <c r="H28" s="36">
        <f>(D28+J28)*G28/100</f>
        <v>0</v>
      </c>
      <c r="I28" s="36"/>
      <c r="J28" s="36"/>
      <c r="K28" s="31">
        <v>250</v>
      </c>
      <c r="L28" s="33">
        <f>D28+F28+H28+J28+K28</f>
        <v>6700</v>
      </c>
      <c r="M28" s="33">
        <f>L28*12</f>
        <v>80400</v>
      </c>
      <c r="N28" s="17"/>
      <c r="O28" s="11"/>
      <c r="P28" s="11"/>
    </row>
    <row r="29" spans="1:14" ht="18">
      <c r="A29" s="34"/>
      <c r="B29" s="35"/>
      <c r="C29" s="30"/>
      <c r="D29" s="36"/>
      <c r="E29" s="37"/>
      <c r="F29" s="36"/>
      <c r="G29" s="37"/>
      <c r="H29" s="36"/>
      <c r="I29" s="36"/>
      <c r="J29" s="36"/>
      <c r="K29" s="31"/>
      <c r="L29" s="33"/>
      <c r="M29" s="33"/>
      <c r="N29" s="17"/>
    </row>
    <row r="30" spans="1:15" ht="17.25">
      <c r="A30" s="74" t="s">
        <v>3</v>
      </c>
      <c r="B30" s="74"/>
      <c r="C30" s="33">
        <f>SUM(C23:C29)</f>
        <v>5</v>
      </c>
      <c r="D30" s="33">
        <f>SUM(D24:D28)</f>
        <v>27300</v>
      </c>
      <c r="E30" s="39"/>
      <c r="F30" s="33">
        <f>SUM(F24:F28)</f>
        <v>14045</v>
      </c>
      <c r="G30" s="39"/>
      <c r="H30" s="33">
        <f>SUM(H24:H27)</f>
        <v>5145</v>
      </c>
      <c r="I30" s="33"/>
      <c r="J30" s="33">
        <f>SUM(J24:J28)</f>
        <v>2200</v>
      </c>
      <c r="K30" s="33">
        <f>SUM(K24:K28)</f>
        <v>395</v>
      </c>
      <c r="L30" s="33">
        <f>L28+L27+L26+L25+L24</f>
        <v>49085</v>
      </c>
      <c r="M30" s="33">
        <f>M28+M27+M26+M25+M24</f>
        <v>589020</v>
      </c>
      <c r="N30" s="18"/>
      <c r="O30" s="11"/>
    </row>
    <row r="31" spans="2:14" ht="30.75" customHeight="1">
      <c r="B31" s="43" t="s">
        <v>9</v>
      </c>
      <c r="C31" s="44"/>
      <c r="D31" s="75"/>
      <c r="E31" s="75"/>
      <c r="F31" s="75"/>
      <c r="G31" s="44"/>
      <c r="H31" s="25" t="s">
        <v>16</v>
      </c>
      <c r="I31" s="43"/>
      <c r="J31" s="44"/>
      <c r="K31" s="44"/>
      <c r="L31" s="4"/>
      <c r="M31" s="4"/>
      <c r="N31" s="4"/>
    </row>
    <row r="32" spans="2:18" ht="18">
      <c r="B32" s="44"/>
      <c r="C32" s="44"/>
      <c r="D32" s="77" t="s">
        <v>20</v>
      </c>
      <c r="E32" s="77"/>
      <c r="F32" s="77"/>
      <c r="G32" s="45"/>
      <c r="H32" s="45"/>
      <c r="I32" s="45"/>
      <c r="J32" s="44"/>
      <c r="K32" s="44"/>
      <c r="R32" s="5"/>
    </row>
    <row r="33" spans="2:14" ht="15.75" customHeight="1">
      <c r="B33" s="76" t="s">
        <v>14</v>
      </c>
      <c r="C33" s="76"/>
      <c r="D33" s="46"/>
      <c r="E33" s="44"/>
      <c r="F33" s="44"/>
      <c r="G33" s="44"/>
      <c r="H33" s="44"/>
      <c r="I33" s="44"/>
      <c r="J33" s="44"/>
      <c r="K33" s="44"/>
      <c r="L33" s="11"/>
      <c r="M33" s="11"/>
      <c r="N33" s="11"/>
    </row>
    <row r="34" spans="2:11" ht="17.25">
      <c r="B34" s="76"/>
      <c r="C34" s="76"/>
      <c r="D34" s="75"/>
      <c r="E34" s="75"/>
      <c r="F34" s="75"/>
      <c r="G34" s="44"/>
      <c r="H34" s="25" t="s">
        <v>17</v>
      </c>
      <c r="I34" s="44"/>
      <c r="J34" s="44"/>
      <c r="K34" s="44"/>
    </row>
    <row r="35" spans="4:18" ht="12.75">
      <c r="D35" s="77" t="s">
        <v>20</v>
      </c>
      <c r="E35" s="77"/>
      <c r="F35" s="77"/>
      <c r="G35" s="6"/>
      <c r="H35" s="6"/>
      <c r="I35" s="6"/>
      <c r="R35" s="5"/>
    </row>
    <row r="36" ht="12.75">
      <c r="B36" t="s">
        <v>21</v>
      </c>
    </row>
  </sheetData>
  <sheetProtection/>
  <mergeCells count="25">
    <mergeCell ref="A10:F10"/>
    <mergeCell ref="M21:M22"/>
    <mergeCell ref="M14:R14"/>
    <mergeCell ref="H16:I16"/>
    <mergeCell ref="E21:J21"/>
    <mergeCell ref="A12:F12"/>
    <mergeCell ref="G17:I17"/>
    <mergeCell ref="A14:F16"/>
    <mergeCell ref="G22:H22"/>
    <mergeCell ref="L21:L22"/>
    <mergeCell ref="G11:L11"/>
    <mergeCell ref="G14:L14"/>
    <mergeCell ref="A21:A22"/>
    <mergeCell ref="B21:B22"/>
    <mergeCell ref="C21:C22"/>
    <mergeCell ref="D21:D22"/>
    <mergeCell ref="E22:F22"/>
    <mergeCell ref="I22:J22"/>
    <mergeCell ref="J16:L16"/>
    <mergeCell ref="A30:B30"/>
    <mergeCell ref="D31:F31"/>
    <mergeCell ref="D34:F34"/>
    <mergeCell ref="B33:C34"/>
    <mergeCell ref="D32:F32"/>
    <mergeCell ref="D35:F35"/>
  </mergeCells>
  <hyperlinks>
    <hyperlink ref="K4" r:id="rId1" display="n6"/>
  </hyperlinks>
  <printOptions/>
  <pageMargins left="0.6692913385826772" right="0.2362204724409449" top="0.2362204724409449" bottom="0.35433070866141736" header="0.1968503937007874" footer="0.2755905511811024"/>
  <pageSetup horizontalDpi="600" verticalDpi="600" orientation="landscape" paperSize="9" scale="72" r:id="rId2"/>
  <rowBreaks count="1" manualBreakCount="1">
    <brk id="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85" zoomScaleNormal="85" zoomScaleSheetLayoutView="85" zoomScalePageLayoutView="0" workbookViewId="0" topLeftCell="A25">
      <selection activeCell="A25" sqref="A25:E25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5.375" style="0" customWidth="1"/>
    <col min="4" max="4" width="29.50390625" style="0" customWidth="1"/>
    <col min="5" max="5" width="45.00390625" style="0" customWidth="1"/>
    <col min="6" max="6" width="11.50390625" style="0" customWidth="1"/>
    <col min="7" max="7" width="31.00390625" style="0" bestFit="1" customWidth="1"/>
  </cols>
  <sheetData>
    <row r="1" spans="5:6" ht="12.75">
      <c r="E1" s="40" t="s">
        <v>28</v>
      </c>
      <c r="F1" s="10"/>
    </row>
    <row r="2" spans="5:6" ht="12.75">
      <c r="E2" s="40" t="s">
        <v>30</v>
      </c>
      <c r="F2" s="10"/>
    </row>
    <row r="3" spans="5:6" ht="12.75">
      <c r="E3" s="40" t="s">
        <v>31</v>
      </c>
      <c r="F3" s="10"/>
    </row>
    <row r="4" spans="5:6" ht="12.75">
      <c r="E4" s="66" t="s">
        <v>29</v>
      </c>
      <c r="F4" s="10"/>
    </row>
    <row r="5" ht="12.75">
      <c r="E5" s="10"/>
    </row>
    <row r="6" ht="12.75">
      <c r="E6" s="40" t="s">
        <v>51</v>
      </c>
    </row>
    <row r="7" ht="12.75">
      <c r="E7" s="10"/>
    </row>
    <row r="8" ht="12.75">
      <c r="E8" s="10"/>
    </row>
    <row r="9" ht="12.75">
      <c r="E9" s="10"/>
    </row>
    <row r="10" ht="12.75">
      <c r="E10" s="10"/>
    </row>
    <row r="11" ht="12.75">
      <c r="E11" s="10"/>
    </row>
    <row r="12" spans="4:8" ht="17.25">
      <c r="D12" s="25" t="s">
        <v>18</v>
      </c>
      <c r="E12" s="9"/>
      <c r="F12" s="9"/>
      <c r="G12" s="9"/>
      <c r="H12" s="9"/>
    </row>
    <row r="13" spans="4:9" ht="18">
      <c r="D13" s="26" t="s">
        <v>41</v>
      </c>
      <c r="E13" s="26"/>
      <c r="F13" s="56"/>
      <c r="G13" s="56"/>
      <c r="H13" s="26"/>
      <c r="I13" s="26"/>
    </row>
    <row r="14" spans="4:9" ht="18">
      <c r="D14" s="24" t="s">
        <v>37</v>
      </c>
      <c r="E14" s="24"/>
      <c r="F14" s="50"/>
      <c r="G14" s="50"/>
      <c r="H14" s="24"/>
      <c r="I14" s="24"/>
    </row>
    <row r="15" spans="4:9" ht="18">
      <c r="D15" s="24" t="s">
        <v>42</v>
      </c>
      <c r="E15" s="24"/>
      <c r="F15" s="50"/>
      <c r="G15" s="50"/>
      <c r="H15" s="24"/>
      <c r="I15" s="24"/>
    </row>
    <row r="16" spans="1:9" ht="17.25" customHeight="1">
      <c r="A16" s="22"/>
      <c r="B16" s="23"/>
      <c r="C16" s="23"/>
      <c r="D16" s="67" t="s">
        <v>2</v>
      </c>
      <c r="E16" s="47"/>
      <c r="F16" s="47"/>
      <c r="G16" s="47"/>
      <c r="H16" s="47"/>
      <c r="I16" s="47"/>
    </row>
    <row r="17" spans="1:9" ht="17.25" customHeight="1">
      <c r="A17" s="22"/>
      <c r="B17" s="23"/>
      <c r="C17" s="23"/>
      <c r="D17" s="55"/>
      <c r="E17" s="55" t="s">
        <v>35</v>
      </c>
      <c r="F17" s="55"/>
      <c r="G17" s="84"/>
      <c r="H17" s="84"/>
      <c r="I17" s="84"/>
    </row>
    <row r="18" spans="1:9" ht="9.75" customHeight="1">
      <c r="A18" s="22"/>
      <c r="B18" s="23"/>
      <c r="C18" s="23"/>
      <c r="D18" s="59" t="s">
        <v>20</v>
      </c>
      <c r="E18" s="53"/>
      <c r="F18" s="53"/>
      <c r="G18" s="44"/>
      <c r="H18" s="44"/>
      <c r="I18" s="15"/>
    </row>
    <row r="19" spans="1:9" ht="9.75" customHeight="1">
      <c r="A19" s="22"/>
      <c r="B19" s="23"/>
      <c r="C19" s="23"/>
      <c r="D19" s="15"/>
      <c r="E19" s="49"/>
      <c r="F19" s="49"/>
      <c r="G19" s="44"/>
      <c r="H19" s="44"/>
      <c r="I19" s="15"/>
    </row>
    <row r="20" spans="1:9" ht="19.5" customHeight="1">
      <c r="A20" s="22"/>
      <c r="B20" s="23"/>
      <c r="C20" s="23"/>
      <c r="D20" s="53" t="s">
        <v>46</v>
      </c>
      <c r="E20" s="60" t="s">
        <v>21</v>
      </c>
      <c r="F20" s="15"/>
      <c r="G20" s="44"/>
      <c r="H20" s="43"/>
      <c r="I20" s="48"/>
    </row>
    <row r="21" spans="1:9" ht="19.5" customHeight="1">
      <c r="A21" s="22"/>
      <c r="B21" s="23"/>
      <c r="C21" s="23"/>
      <c r="D21" s="53"/>
      <c r="E21" s="49"/>
      <c r="F21" s="15"/>
      <c r="G21" s="44"/>
      <c r="H21" s="43"/>
      <c r="I21" s="48"/>
    </row>
    <row r="22" spans="1:9" ht="19.5" customHeight="1">
      <c r="A22" s="22"/>
      <c r="B22" s="23"/>
      <c r="C22" s="23"/>
      <c r="D22" s="53"/>
      <c r="E22" s="49"/>
      <c r="F22" s="15"/>
      <c r="G22" s="44"/>
      <c r="H22" s="43"/>
      <c r="I22" s="48"/>
    </row>
    <row r="23" spans="1:9" ht="19.5" customHeight="1">
      <c r="A23" s="22"/>
      <c r="B23" s="23"/>
      <c r="C23" s="23"/>
      <c r="D23" s="53"/>
      <c r="E23" s="49"/>
      <c r="F23" s="15"/>
      <c r="G23" s="44"/>
      <c r="H23" s="43"/>
      <c r="I23" s="48"/>
    </row>
    <row r="24" spans="1:9" ht="19.5" customHeight="1">
      <c r="A24" s="22"/>
      <c r="B24" s="23"/>
      <c r="C24" s="23"/>
      <c r="D24" s="53"/>
      <c r="E24" s="49"/>
      <c r="F24" s="15"/>
      <c r="G24" s="44"/>
      <c r="H24" s="43"/>
      <c r="I24" s="48"/>
    </row>
    <row r="25" spans="1:5" ht="33" customHeight="1">
      <c r="A25" s="85" t="s">
        <v>32</v>
      </c>
      <c r="B25" s="85"/>
      <c r="C25" s="85"/>
      <c r="D25" s="85"/>
      <c r="E25" s="85"/>
    </row>
    <row r="26" spans="5:6" ht="13.5" hidden="1">
      <c r="E26" s="13"/>
      <c r="F26" s="13"/>
    </row>
    <row r="27" spans="1:6" ht="20.25">
      <c r="A27" s="91" t="s">
        <v>44</v>
      </c>
      <c r="B27" s="91"/>
      <c r="C27" s="91"/>
      <c r="D27" s="91"/>
      <c r="E27" s="91"/>
      <c r="F27" s="13"/>
    </row>
    <row r="28" spans="5:6" ht="18">
      <c r="E28" s="24"/>
      <c r="F28" s="3"/>
    </row>
    <row r="29" spans="1:10" ht="24.75" customHeight="1">
      <c r="A29" s="89" t="s">
        <v>36</v>
      </c>
      <c r="B29" s="89"/>
      <c r="C29" s="89"/>
      <c r="D29" s="89"/>
      <c r="E29" s="89"/>
      <c r="F29" s="54"/>
      <c r="G29" s="54"/>
      <c r="H29" s="54"/>
      <c r="I29" s="54"/>
      <c r="J29" s="54"/>
    </row>
    <row r="30" spans="5:6" ht="15" customHeight="1">
      <c r="E30" s="12"/>
      <c r="F30" s="12"/>
    </row>
    <row r="31" spans="1:6" ht="34.5" customHeight="1">
      <c r="A31" s="80" t="s">
        <v>22</v>
      </c>
      <c r="B31" s="80" t="s">
        <v>0</v>
      </c>
      <c r="C31" s="80" t="s">
        <v>1</v>
      </c>
      <c r="D31" s="80" t="s">
        <v>33</v>
      </c>
      <c r="E31" s="80" t="s">
        <v>38</v>
      </c>
      <c r="F31" s="16"/>
    </row>
    <row r="32" spans="1:10" ht="63" customHeight="1">
      <c r="A32" s="81"/>
      <c r="B32" s="81"/>
      <c r="C32" s="81"/>
      <c r="D32" s="81"/>
      <c r="E32" s="81"/>
      <c r="F32" s="16"/>
      <c r="G32" s="2"/>
      <c r="J32" s="1"/>
    </row>
    <row r="33" spans="1:6" ht="18">
      <c r="A33" s="34" t="s">
        <v>5</v>
      </c>
      <c r="B33" s="34" t="s">
        <v>6</v>
      </c>
      <c r="C33" s="30">
        <v>3</v>
      </c>
      <c r="D33" s="62">
        <v>4</v>
      </c>
      <c r="E33" s="62">
        <v>5</v>
      </c>
      <c r="F33" s="17"/>
    </row>
    <row r="34" spans="1:7" ht="21">
      <c r="A34" s="34" t="s">
        <v>5</v>
      </c>
      <c r="B34" s="35" t="s">
        <v>9</v>
      </c>
      <c r="C34" s="63">
        <v>1</v>
      </c>
      <c r="D34" s="64">
        <v>7400</v>
      </c>
      <c r="E34" s="65">
        <f>D34*C34</f>
        <v>7400</v>
      </c>
      <c r="F34" s="17"/>
      <c r="G34" s="11"/>
    </row>
    <row r="35" spans="1:7" ht="21">
      <c r="A35" s="34" t="s">
        <v>6</v>
      </c>
      <c r="B35" s="35" t="s">
        <v>12</v>
      </c>
      <c r="C35" s="63">
        <v>2</v>
      </c>
      <c r="D35" s="64">
        <v>5200</v>
      </c>
      <c r="E35" s="65">
        <f>D35*C35</f>
        <v>10400</v>
      </c>
      <c r="F35" s="17"/>
      <c r="G35" s="11"/>
    </row>
    <row r="36" spans="1:7" ht="40.5" customHeight="1">
      <c r="A36" s="34" t="s">
        <v>7</v>
      </c>
      <c r="B36" s="35" t="s">
        <v>13</v>
      </c>
      <c r="C36" s="63">
        <v>1</v>
      </c>
      <c r="D36" s="68">
        <v>5200</v>
      </c>
      <c r="E36" s="69">
        <f>D36*C36</f>
        <v>5200</v>
      </c>
      <c r="F36" s="17"/>
      <c r="G36" s="11"/>
    </row>
    <row r="37" spans="1:8" ht="21">
      <c r="A37" s="34" t="s">
        <v>8</v>
      </c>
      <c r="B37" s="35" t="s">
        <v>11</v>
      </c>
      <c r="C37" s="63">
        <v>1</v>
      </c>
      <c r="D37" s="64">
        <v>4300</v>
      </c>
      <c r="E37" s="65">
        <f>D37*C37</f>
        <v>4300</v>
      </c>
      <c r="F37" s="17"/>
      <c r="G37" s="11"/>
      <c r="H37" s="11"/>
    </row>
    <row r="38" spans="1:7" ht="18.75" customHeight="1">
      <c r="A38" s="61"/>
      <c r="B38" s="28" t="s">
        <v>40</v>
      </c>
      <c r="C38" s="65">
        <f>SUM(C34:C37)</f>
        <v>5</v>
      </c>
      <c r="D38" s="65" t="s">
        <v>39</v>
      </c>
      <c r="E38" s="65">
        <f>SUM(E34:E37)</f>
        <v>27300</v>
      </c>
      <c r="F38" s="18"/>
      <c r="G38" s="11"/>
    </row>
    <row r="39" spans="1:7" ht="17.25">
      <c r="A39" s="57"/>
      <c r="B39" s="57"/>
      <c r="C39" s="58"/>
      <c r="D39" s="58"/>
      <c r="E39" s="58"/>
      <c r="F39" s="18"/>
      <c r="G39" s="11"/>
    </row>
    <row r="40" spans="1:7" ht="17.25">
      <c r="A40" s="57"/>
      <c r="B40" s="57"/>
      <c r="C40" s="58"/>
      <c r="D40" s="58"/>
      <c r="E40" s="58"/>
      <c r="F40" s="18"/>
      <c r="G40" s="11"/>
    </row>
    <row r="41" spans="1:7" ht="17.25">
      <c r="A41" s="57"/>
      <c r="B41" s="57"/>
      <c r="C41" s="58"/>
      <c r="D41" s="58"/>
      <c r="E41" s="58"/>
      <c r="F41" s="18"/>
      <c r="G41" s="11"/>
    </row>
    <row r="42" spans="2:6" ht="30.75" customHeight="1">
      <c r="B42" s="70" t="s">
        <v>9</v>
      </c>
      <c r="C42" s="44"/>
      <c r="D42" s="20"/>
      <c r="E42" s="71" t="s">
        <v>16</v>
      </c>
      <c r="F42" s="4"/>
    </row>
    <row r="43" spans="2:10" ht="12.75" customHeight="1">
      <c r="B43" s="44"/>
      <c r="C43" s="44"/>
      <c r="D43" s="59" t="s">
        <v>20</v>
      </c>
      <c r="J43" s="5"/>
    </row>
    <row r="44" spans="2:6" ht="15.75" customHeight="1">
      <c r="B44" s="90" t="s">
        <v>13</v>
      </c>
      <c r="C44" s="90"/>
      <c r="D44" s="46"/>
      <c r="E44" s="11"/>
      <c r="F44" s="11"/>
    </row>
    <row r="45" spans="2:5" ht="24.75" customHeight="1">
      <c r="B45" s="90"/>
      <c r="C45" s="90"/>
      <c r="D45" s="20"/>
      <c r="E45" s="71" t="s">
        <v>17</v>
      </c>
    </row>
    <row r="46" spans="4:10" ht="12.75">
      <c r="D46" s="59" t="s">
        <v>20</v>
      </c>
      <c r="J46" s="5"/>
    </row>
    <row r="47" ht="12.75">
      <c r="B47" t="s">
        <v>21</v>
      </c>
    </row>
  </sheetData>
  <sheetProtection/>
  <mergeCells count="10">
    <mergeCell ref="G17:I17"/>
    <mergeCell ref="B44:C45"/>
    <mergeCell ref="A25:E25"/>
    <mergeCell ref="A27:E27"/>
    <mergeCell ref="A29:E29"/>
    <mergeCell ref="E31:E32"/>
    <mergeCell ref="A31:A32"/>
    <mergeCell ref="B31:B32"/>
    <mergeCell ref="C31:C32"/>
    <mergeCell ref="D31:D32"/>
  </mergeCells>
  <hyperlinks>
    <hyperlink ref="E4" r:id="rId1" display="n6"/>
  </hyperlinks>
  <printOptions/>
  <pageMargins left="0.6692913385826772" right="0.2362204724409449" top="0.2362204724409449" bottom="0.35433070866141736" header="0.1968503937007874" footer="0.2755905511811024"/>
  <pageSetup horizontalDpi="600" verticalDpi="600" orientation="portrait" paperSize="9" scale="61" r:id="rId2"/>
  <colBreaks count="1" manualBreakCount="1">
    <brk id="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Oksana</cp:lastModifiedBy>
  <cp:lastPrinted>2023-11-24T06:29:25Z</cp:lastPrinted>
  <dcterms:created xsi:type="dcterms:W3CDTF">2007-05-04T07:21:52Z</dcterms:created>
  <dcterms:modified xsi:type="dcterms:W3CDTF">2023-12-04T08:32:55Z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