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Лист3!$A$1:$J$70</definedName>
  </definedNames>
  <calcPr calcId="125725"/>
</workbook>
</file>

<file path=xl/calcChain.xml><?xml version="1.0" encoding="utf-8"?>
<calcChain xmlns="http://schemas.openxmlformats.org/spreadsheetml/2006/main">
  <c r="H43" i="3"/>
  <c r="H40" s="1"/>
  <c r="H70" s="1"/>
  <c r="H12"/>
  <c r="J70"/>
  <c r="I70"/>
  <c r="I12"/>
  <c r="J48"/>
  <c r="I48"/>
  <c r="H48"/>
  <c r="G48"/>
  <c r="G52"/>
  <c r="G55" l="1"/>
  <c r="G54"/>
  <c r="G53"/>
  <c r="G50"/>
  <c r="G51"/>
  <c r="H51"/>
  <c r="H46"/>
  <c r="H34"/>
  <c r="H28"/>
  <c r="H22"/>
  <c r="G19"/>
  <c r="H19"/>
  <c r="H16"/>
  <c r="H14"/>
  <c r="J14"/>
  <c r="G31" l="1"/>
  <c r="G14"/>
  <c r="I14"/>
  <c r="G46"/>
  <c r="G45"/>
  <c r="G44"/>
  <c r="G35" l="1"/>
  <c r="G34"/>
  <c r="G22"/>
  <c r="G43"/>
  <c r="G42"/>
  <c r="G40" s="1"/>
  <c r="G41"/>
  <c r="J40"/>
  <c r="I40"/>
  <c r="G25"/>
  <c r="G30"/>
  <c r="H57"/>
  <c r="G36"/>
  <c r="G57" l="1"/>
  <c r="G56"/>
  <c r="G33"/>
  <c r="G49" l="1"/>
  <c r="G67"/>
  <c r="G37"/>
  <c r="G15"/>
  <c r="G13"/>
  <c r="G29"/>
  <c r="H65"/>
  <c r="G65" s="1"/>
  <c r="J12"/>
  <c r="G69"/>
  <c r="G66"/>
  <c r="G18"/>
  <c r="G20"/>
  <c r="G38"/>
  <c r="J65"/>
  <c r="I65"/>
  <c r="G68"/>
  <c r="G26"/>
  <c r="G28"/>
  <c r="G16"/>
  <c r="G23"/>
  <c r="G27"/>
  <c r="G32"/>
  <c r="G12" l="1"/>
  <c r="G70" s="1"/>
</calcChain>
</file>

<file path=xl/sharedStrings.xml><?xml version="1.0" encoding="utf-8"?>
<sst xmlns="http://schemas.openxmlformats.org/spreadsheetml/2006/main" count="260" uniqueCount="187">
  <si>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</si>
  <si>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</si>
  <si>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</si>
  <si>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</si>
  <si>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</si>
  <si>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</si>
  <si>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</si>
  <si>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</si>
  <si>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</si>
  <si>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</si>
  <si>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</si>
  <si>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</si>
  <si>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</si>
  <si>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</si>
  <si>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</si>
  <si>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</si>
  <si>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</si>
  <si>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</si>
  <si>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</si>
  <si>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</si>
  <si>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</si>
  <si>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</si>
  <si>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</si>
  <si>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</si>
  <si>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</si>
  <si>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</si>
  <si>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</si>
  <si>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</si>
  <si>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</si>
  <si>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</si>
  <si>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</si>
  <si>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</si>
  <si>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</si>
  <si>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</si>
  <si>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</si>
  <si>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</si>
  <si>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</si>
  <si>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</si>
  <si>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</si>
  <si>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</si>
  <si>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</si>
  <si>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</si>
  <si>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</si>
  <si>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</si>
  <si>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</si>
  <si>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</si>
  <si>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</si>
  <si>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</si>
  <si>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</si>
  <si>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</si>
  <si>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</si>
  <si>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</si>
  <si>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</si>
  <si>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</si>
  <si>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</si>
  <si>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</si>
  <si>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</si>
  <si>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</si>
  <si>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</si>
  <si>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</si>
  <si>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</si>
  <si>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</si>
  <si>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</si>
  <si>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</si>
  <si>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</si>
  <si>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</si>
  <si>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</si>
  <si>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</si>
  <si>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</si>
  <si>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</si>
  <si>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</si>
  <si>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</si>
  <si>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</si>
  <si>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</si>
  <si>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</si>
  <si>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</si>
  <si>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</si>
  <si>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</si>
  <si>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</si>
  <si>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</si>
  <si>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</si>
  <si>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</si>
  <si>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</si>
  <si>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</si>
  <si>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</si>
  <si>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</si>
  <si>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</si>
  <si>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</si>
  <si>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</si>
  <si>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</si>
  <si>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</si>
  <si>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</si>
  <si>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</si>
  <si>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</si>
  <si>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</si>
  <si>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</si>
  <si>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</si>
  <si>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</si>
  <si>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</si>
  <si>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</si>
  <si>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</si>
  <si>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</si>
  <si>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</si>
  <si>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</si>
  <si>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</si>
  <si>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</si>
  <si>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</si>
  <si>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</si>
  <si>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</si>
  <si>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</si>
  <si>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</si>
  <si>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</si>
  <si>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</si>
  <si>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</si>
  <si>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</si>
  <si>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</si>
  <si>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</si>
  <si>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</si>
  <si>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</si>
  <si>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</si>
  <si>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</si>
  <si>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</si>
  <si>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</si>
  <si>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</si>
  <si>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</si>
  <si>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</si>
  <si>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</si>
  <si>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</si>
  <si>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</si>
  <si>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</si>
  <si>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</si>
  <si>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</si>
  <si>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</si>
  <si>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</si>
  <si>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</si>
  <si>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</si>
  <si>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</si>
  <si>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</si>
  <si>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</si>
  <si>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</si>
  <si>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</si>
  <si>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</si>
  <si>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</si>
  <si>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</si>
  <si>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</si>
  <si>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</si>
  <si>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</si>
  <si>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</si>
  <si>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</si>
  <si>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</si>
  <si>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</si>
  <si>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</si>
  <si>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</si>
  <si>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</si>
  <si>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</si>
  <si>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</si>
  <si>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</si>
  <si>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</si>
  <si>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</si>
  <si>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</si>
  <si>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</si>
  <si>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</si>
  <si>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</si>
  <si>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</si>
  <si>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</si>
  <si>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</si>
  <si>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</si>
  <si>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</si>
  <si>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</si>
  <si>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</si>
  <si>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</si>
  <si>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</si>
  <si>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</si>
  <si>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</si>
  <si>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</si>
  <si>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</si>
  <si>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</si>
  <si>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</si>
  <si>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</si>
  <si>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</si>
  <si>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</si>
  <si>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</si>
  <si>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</si>
  <si>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</si>
  <si>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 xml:space="preserve">від    27 жовтня   2023 року №  </t>
  </si>
  <si>
    <t xml:space="preserve">Місцева 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</si>
  <si>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14.03.2023 №36/7</t>
  </si>
</sst>
</file>

<file path=xl/styles.xml><?xml version="1.0" encoding="utf-8"?>
<styleSheet xmlns="http://schemas.openxmlformats.org/spreadsheetml/2006/main">
  <fonts count="23">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05">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0" fontId="22" fillId="0" borderId="0" xfId="0" applyFont="1" applyFill="1" applyBorder="1"/>
    <xf numFmtId="4" fontId="8" fillId="0" borderId="18" xfId="0" applyNumberFormat="1" applyFont="1" applyFill="1" applyBorder="1" applyAlignment="1">
      <alignment horizontal="center" vertical="center"/>
    </xf>
    <xf numFmtId="4" fontId="8" fillId="2" borderId="18" xfId="0" applyNumberFormat="1" applyFont="1" applyFill="1" applyBorder="1" applyAlignment="1">
      <alignment horizontal="center" vertical="center"/>
    </xf>
    <xf numFmtId="4" fontId="3" fillId="0" borderId="0" xfId="0" applyNumberFormat="1" applyFont="1" applyFill="1" applyBorder="1"/>
    <xf numFmtId="2" fontId="4" fillId="0" borderId="0" xfId="0" applyNumberFormat="1" applyFont="1" applyFill="1"/>
    <xf numFmtId="0" fontId="17" fillId="0" borderId="0" xfId="0" applyNumberFormat="1" applyFont="1" applyFill="1" applyBorder="1" applyAlignment="1" applyProtection="1">
      <alignment horizontal="center"/>
    </xf>
    <xf numFmtId="0" fontId="18" fillId="0" borderId="0" xfId="0" applyFont="1" applyFill="1" applyAlignment="1">
      <alignment horizontal="left"/>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8"/>
  <sheetViews>
    <sheetView tabSelected="1" topLeftCell="A52" zoomScale="75" zoomScaleNormal="75" workbookViewId="0">
      <selection activeCell="H40" sqref="H40"/>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23" customFormat="1" ht="18.75">
      <c r="F1" s="49"/>
      <c r="G1" s="50"/>
      <c r="H1" s="52" t="s">
        <v>122</v>
      </c>
      <c r="I1" s="53"/>
      <c r="J1" s="54"/>
      <c r="K1" s="25"/>
      <c r="L1" s="25"/>
      <c r="M1" s="25"/>
      <c r="N1" s="25"/>
      <c r="O1" s="25"/>
      <c r="P1" s="25"/>
      <c r="Q1" s="25"/>
      <c r="R1" s="25"/>
      <c r="S1" s="25"/>
      <c r="T1" s="25"/>
      <c r="U1" s="25"/>
      <c r="V1" s="25"/>
      <c r="W1" s="25"/>
      <c r="X1" s="25"/>
      <c r="Y1" s="25"/>
      <c r="Z1" s="25"/>
      <c r="AA1" s="25"/>
    </row>
    <row r="2" spans="1:27" s="23" customFormat="1" ht="18.75">
      <c r="F2" s="49"/>
      <c r="G2" s="50"/>
      <c r="H2" s="52" t="s">
        <v>162</v>
      </c>
      <c r="I2" s="52" t="s">
        <v>163</v>
      </c>
      <c r="J2" s="54"/>
      <c r="K2" s="25"/>
      <c r="L2" s="25"/>
      <c r="M2" s="25"/>
      <c r="N2" s="25"/>
      <c r="O2" s="25"/>
      <c r="P2" s="25"/>
      <c r="Q2" s="25"/>
      <c r="R2" s="25"/>
      <c r="S2" s="25"/>
      <c r="T2" s="25"/>
      <c r="U2" s="25"/>
      <c r="V2" s="25"/>
      <c r="W2" s="25"/>
      <c r="X2" s="25"/>
      <c r="Y2" s="25"/>
      <c r="Z2" s="25"/>
      <c r="AA2" s="25"/>
    </row>
    <row r="3" spans="1:27" s="23" customFormat="1" ht="18.75">
      <c r="F3" s="51"/>
      <c r="G3" s="51"/>
      <c r="H3" s="55" t="s">
        <v>184</v>
      </c>
      <c r="I3" s="56"/>
      <c r="J3" s="57"/>
      <c r="K3" s="25"/>
      <c r="L3" s="25"/>
      <c r="M3" s="25"/>
      <c r="N3" s="25"/>
      <c r="O3" s="25"/>
      <c r="P3" s="25"/>
      <c r="Q3" s="25"/>
      <c r="R3" s="25"/>
      <c r="S3" s="25"/>
      <c r="T3" s="25"/>
      <c r="U3" s="25"/>
      <c r="V3" s="25"/>
      <c r="W3" s="25"/>
      <c r="X3" s="25"/>
      <c r="Y3" s="25"/>
      <c r="Z3" s="25"/>
      <c r="AA3" s="25"/>
    </row>
    <row r="4" spans="1:27" s="23" customFormat="1" ht="18.75">
      <c r="F4" s="51"/>
      <c r="G4" s="51"/>
      <c r="H4" s="77"/>
      <c r="I4" s="77"/>
      <c r="J4" s="77"/>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76" t="s">
        <v>122</v>
      </c>
      <c r="E6" s="76"/>
      <c r="F6" s="76"/>
      <c r="G6" s="76"/>
      <c r="H6" s="27"/>
      <c r="I6" s="28"/>
      <c r="J6" s="28"/>
      <c r="K6" s="25"/>
      <c r="L6" s="25"/>
      <c r="M6" s="25"/>
      <c r="N6" s="25"/>
      <c r="O6" s="25"/>
      <c r="P6" s="25"/>
      <c r="Q6" s="25"/>
      <c r="R6" s="25"/>
      <c r="S6" s="25"/>
      <c r="T6" s="25"/>
      <c r="U6" s="25"/>
      <c r="V6" s="25"/>
      <c r="W6" s="25"/>
      <c r="X6" s="25"/>
      <c r="Y6" s="25"/>
      <c r="Z6" s="25"/>
      <c r="AA6" s="25"/>
    </row>
    <row r="7" spans="1:27" s="23" customFormat="1" ht="26.25" customHeight="1">
      <c r="B7" s="83" t="s">
        <v>164</v>
      </c>
      <c r="C7" s="83"/>
      <c r="D7" s="83"/>
      <c r="E7" s="83"/>
      <c r="F7" s="83"/>
      <c r="G7" s="83"/>
      <c r="H7" s="83"/>
      <c r="I7" s="83"/>
      <c r="J7" s="29"/>
      <c r="K7" s="25"/>
      <c r="L7" s="25"/>
      <c r="M7" s="25"/>
      <c r="N7" s="25"/>
      <c r="O7" s="25"/>
      <c r="P7" s="25"/>
      <c r="Q7" s="25"/>
      <c r="R7" s="25"/>
      <c r="S7" s="25"/>
      <c r="T7" s="25"/>
      <c r="U7" s="25"/>
      <c r="V7" s="25"/>
      <c r="W7" s="25"/>
      <c r="X7" s="25"/>
      <c r="Y7" s="25"/>
      <c r="Z7" s="25"/>
      <c r="AA7" s="25"/>
    </row>
    <row r="8" spans="1:27" ht="29.25" customHeight="1" thickBot="1">
      <c r="A8" s="90" t="s">
        <v>165</v>
      </c>
      <c r="B8" s="90"/>
      <c r="C8" s="90"/>
      <c r="G8" s="91"/>
      <c r="H8" s="92"/>
      <c r="I8" s="92"/>
      <c r="J8" s="92"/>
      <c r="K8" s="4"/>
      <c r="L8" s="4"/>
      <c r="M8" s="4"/>
      <c r="N8" s="4"/>
      <c r="O8" s="4"/>
      <c r="P8" s="4"/>
      <c r="Q8" s="4"/>
      <c r="R8" s="4"/>
      <c r="S8" s="4"/>
      <c r="T8" s="4"/>
      <c r="U8" s="4"/>
      <c r="V8" s="4"/>
      <c r="W8" s="4"/>
      <c r="X8" s="4"/>
      <c r="Y8" s="4"/>
      <c r="Z8" s="4"/>
    </row>
    <row r="9" spans="1:27" ht="55.5" customHeight="1">
      <c r="A9" s="95" t="s">
        <v>2</v>
      </c>
      <c r="B9" s="88" t="s">
        <v>3</v>
      </c>
      <c r="C9" s="86" t="s">
        <v>4</v>
      </c>
      <c r="D9" s="84" t="s">
        <v>5</v>
      </c>
      <c r="E9" s="97" t="s">
        <v>45</v>
      </c>
      <c r="F9" s="103" t="s">
        <v>73</v>
      </c>
      <c r="G9" s="101" t="s">
        <v>6</v>
      </c>
      <c r="H9" s="99" t="s">
        <v>0</v>
      </c>
      <c r="I9" s="93" t="s">
        <v>1</v>
      </c>
      <c r="J9" s="94"/>
      <c r="K9" s="4"/>
      <c r="L9" s="4"/>
      <c r="M9" s="4"/>
      <c r="N9" s="4"/>
      <c r="O9" s="4"/>
      <c r="P9" s="4"/>
      <c r="Q9" s="4"/>
      <c r="R9" s="4"/>
      <c r="S9" s="4"/>
      <c r="T9" s="4"/>
      <c r="U9" s="4"/>
      <c r="V9" s="4"/>
      <c r="W9" s="4"/>
      <c r="X9" s="4"/>
      <c r="Y9" s="4"/>
      <c r="Z9" s="4"/>
    </row>
    <row r="10" spans="1:27" ht="70.5" customHeight="1">
      <c r="A10" s="96"/>
      <c r="B10" s="89"/>
      <c r="C10" s="87"/>
      <c r="D10" s="85"/>
      <c r="E10" s="98"/>
      <c r="F10" s="104"/>
      <c r="G10" s="102"/>
      <c r="H10" s="100"/>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78" t="s">
        <v>67</v>
      </c>
      <c r="E11" s="79"/>
      <c r="F11" s="58"/>
      <c r="G11" s="59"/>
      <c r="H11" s="59"/>
      <c r="I11" s="60"/>
      <c r="J11" s="58"/>
      <c r="K11" s="4"/>
      <c r="L11" s="4"/>
      <c r="M11" s="4"/>
      <c r="N11" s="4"/>
      <c r="O11" s="4"/>
      <c r="P11" s="4"/>
      <c r="Q11" s="4"/>
      <c r="R11" s="4"/>
      <c r="S11" s="4"/>
      <c r="T11" s="4"/>
      <c r="U11" s="4"/>
      <c r="V11" s="4"/>
      <c r="W11" s="4"/>
      <c r="X11" s="4"/>
      <c r="Y11" s="4"/>
      <c r="Z11" s="4"/>
    </row>
    <row r="12" spans="1:27" s="4" customFormat="1" ht="30" customHeight="1">
      <c r="A12" s="36" t="s">
        <v>80</v>
      </c>
      <c r="B12" s="37"/>
      <c r="C12" s="37"/>
      <c r="D12" s="78" t="s">
        <v>67</v>
      </c>
      <c r="E12" s="79"/>
      <c r="F12" s="37"/>
      <c r="G12" s="38">
        <f>G13+G14+G16+G17+G18+G19+G20+G22+G23+G24+G25+G26+G27+G28+G31+G34+G35+G36+G37+G38</f>
        <v>26801525</v>
      </c>
      <c r="H12" s="38">
        <f>H13+H14+H16+H17+H18+H19+H20+H22+H23+H24+H25+H26+H27+H28+H31+H34+H35+H36+H37+H38</f>
        <v>24763744.93</v>
      </c>
      <c r="I12" s="38">
        <f>I14+I36+I37</f>
        <v>2037780.07</v>
      </c>
      <c r="J12" s="38">
        <f>J14+J36</f>
        <v>1979210.07</v>
      </c>
      <c r="K12" s="74"/>
    </row>
    <row r="13" spans="1:27" s="2" customFormat="1" ht="42" customHeight="1">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20" t="s">
        <v>139</v>
      </c>
      <c r="G14" s="10">
        <f>H14+I14</f>
        <v>7811621</v>
      </c>
      <c r="H14" s="32">
        <f>4886489.3+945921.63</f>
        <v>5832410.9299999997</v>
      </c>
      <c r="I14" s="10">
        <f>J14</f>
        <v>1979210.07</v>
      </c>
      <c r="J14" s="10">
        <f>2022165.7-42955.63</f>
        <v>1979210.07</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20" t="s">
        <v>138</v>
      </c>
      <c r="G16" s="10">
        <f t="shared" ref="G16:G32" si="0">H16+I16</f>
        <v>1498500</v>
      </c>
      <c r="H16" s="32">
        <f>1400000+98500</f>
        <v>1498500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20" t="s">
        <v>137</v>
      </c>
      <c r="G19" s="10">
        <f>H19</f>
        <v>314947</v>
      </c>
      <c r="H19" s="32">
        <f>164947+150000</f>
        <v>314947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20" t="s">
        <v>137</v>
      </c>
      <c r="G22" s="10">
        <f>H22</f>
        <v>2352000</v>
      </c>
      <c r="H22" s="10">
        <f>2458000-106000</f>
        <v>2352000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20" t="s">
        <v>134</v>
      </c>
      <c r="G24" s="10">
        <v>937177</v>
      </c>
      <c r="H24" s="32">
        <v>937177</v>
      </c>
      <c r="I24" s="46"/>
      <c r="J24" s="10"/>
      <c r="K24" s="71"/>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20" t="s">
        <v>133</v>
      </c>
      <c r="G25" s="10">
        <f>H25</f>
        <v>1486623</v>
      </c>
      <c r="H25" s="32">
        <v>1486623</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20" t="s">
        <v>129</v>
      </c>
      <c r="G28" s="10">
        <f t="shared" si="0"/>
        <v>9607000</v>
      </c>
      <c r="H28" s="32">
        <f>9705000-98000</f>
        <v>9607000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20" t="s">
        <v>128</v>
      </c>
      <c r="G31" s="10">
        <f>H31+I31</f>
        <v>150000</v>
      </c>
      <c r="H31" s="32">
        <v>150000</v>
      </c>
      <c r="I31" s="46"/>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63"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63"/>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63" t="s">
        <v>146</v>
      </c>
      <c r="F34" s="20" t="s">
        <v>174</v>
      </c>
      <c r="G34" s="10">
        <f>H34</f>
        <v>1345031</v>
      </c>
      <c r="H34" s="32">
        <f>930926+414105</f>
        <v>1345031</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80" t="s">
        <v>75</v>
      </c>
      <c r="E39" s="80"/>
      <c r="F39" s="42"/>
      <c r="G39" s="62"/>
      <c r="H39" s="62"/>
      <c r="I39" s="62"/>
      <c r="J39" s="62"/>
      <c r="K39" s="5"/>
      <c r="L39" s="5"/>
      <c r="M39" s="5"/>
      <c r="N39" s="5"/>
      <c r="O39" s="5"/>
      <c r="P39" s="5"/>
      <c r="Q39" s="5"/>
      <c r="R39" s="5"/>
      <c r="S39" s="5"/>
      <c r="T39" s="5"/>
      <c r="U39" s="5"/>
      <c r="V39" s="5"/>
      <c r="W39" s="5"/>
      <c r="X39" s="5"/>
      <c r="Y39" s="5"/>
      <c r="Z39" s="5"/>
    </row>
    <row r="40" spans="1:26" s="4" customFormat="1" ht="42.75" customHeight="1">
      <c r="A40" s="39" t="s">
        <v>74</v>
      </c>
      <c r="B40" s="36"/>
      <c r="C40" s="39"/>
      <c r="D40" s="80" t="s">
        <v>75</v>
      </c>
      <c r="E40" s="80"/>
      <c r="F40" s="42"/>
      <c r="G40" s="43">
        <f>G42+G43+G44+G45+G46</f>
        <v>627000</v>
      </c>
      <c r="H40" s="43">
        <f>H42+H43+H44+H45+H46</f>
        <v>627000</v>
      </c>
      <c r="I40" s="44">
        <f>I41+I42+I46</f>
        <v>0</v>
      </c>
      <c r="J40" s="43">
        <f>J41+J42+J46</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20" t="s">
        <v>126</v>
      </c>
      <c r="G43" s="10">
        <f>H43</f>
        <v>110000</v>
      </c>
      <c r="H43" s="10">
        <f>110000</f>
        <v>110000</v>
      </c>
      <c r="I43" s="48"/>
      <c r="J43" s="10"/>
      <c r="K43" s="5"/>
      <c r="L43" s="5"/>
      <c r="M43" s="5"/>
      <c r="N43" s="5"/>
      <c r="O43" s="5"/>
      <c r="P43" s="5"/>
      <c r="Q43" s="5"/>
      <c r="R43" s="5"/>
      <c r="S43" s="5"/>
      <c r="T43" s="5"/>
      <c r="U43" s="5"/>
      <c r="V43" s="5"/>
      <c r="W43" s="5"/>
      <c r="X43" s="5"/>
      <c r="Y43" s="5"/>
      <c r="Z43" s="5"/>
    </row>
    <row r="44" spans="1:26" s="2" customFormat="1" ht="50.25" customHeight="1">
      <c r="A44" s="66" t="s">
        <v>175</v>
      </c>
      <c r="B44" s="66" t="s">
        <v>176</v>
      </c>
      <c r="C44" s="66" t="s">
        <v>177</v>
      </c>
      <c r="D44" s="67" t="s">
        <v>178</v>
      </c>
      <c r="E44" s="68" t="s">
        <v>179</v>
      </c>
      <c r="F44" s="69" t="s">
        <v>180</v>
      </c>
      <c r="G44" s="70">
        <f>H44</f>
        <v>10000</v>
      </c>
      <c r="H44" s="70">
        <v>10000</v>
      </c>
      <c r="I44" s="70"/>
      <c r="J44" s="70"/>
      <c r="K44" s="5"/>
      <c r="L44" s="5"/>
      <c r="M44" s="5"/>
      <c r="N44" s="5"/>
      <c r="O44" s="5"/>
      <c r="P44" s="5"/>
      <c r="Q44" s="5"/>
      <c r="R44" s="5"/>
      <c r="S44" s="5"/>
      <c r="T44" s="5"/>
      <c r="U44" s="5"/>
      <c r="V44" s="5"/>
      <c r="W44" s="5"/>
      <c r="X44" s="5"/>
      <c r="Y44" s="5"/>
      <c r="Z44" s="5"/>
    </row>
    <row r="45" spans="1:26" s="2" customFormat="1" ht="62.25" customHeight="1">
      <c r="A45" s="66" t="s">
        <v>181</v>
      </c>
      <c r="B45" s="66" t="s">
        <v>182</v>
      </c>
      <c r="C45" s="66" t="s">
        <v>24</v>
      </c>
      <c r="D45" s="66" t="s">
        <v>183</v>
      </c>
      <c r="E45" s="68" t="s">
        <v>179</v>
      </c>
      <c r="F45" s="69" t="s">
        <v>180</v>
      </c>
      <c r="G45" s="70">
        <f>H45</f>
        <v>15000</v>
      </c>
      <c r="H45" s="70">
        <v>15000</v>
      </c>
      <c r="I45" s="70"/>
      <c r="J45" s="70"/>
      <c r="K45" s="5"/>
      <c r="L45" s="5"/>
      <c r="M45" s="5"/>
      <c r="N45" s="5"/>
      <c r="O45" s="5"/>
      <c r="P45" s="5"/>
      <c r="Q45" s="5"/>
      <c r="R45" s="5"/>
      <c r="S45" s="5"/>
      <c r="T45" s="5"/>
      <c r="U45" s="5"/>
      <c r="V45" s="5"/>
      <c r="W45" s="5"/>
      <c r="X45" s="5"/>
      <c r="Y45" s="5"/>
      <c r="Z45" s="5"/>
    </row>
    <row r="46" spans="1:26" ht="72.75" customHeight="1">
      <c r="A46" s="31" t="s">
        <v>76</v>
      </c>
      <c r="B46" s="34" t="s">
        <v>37</v>
      </c>
      <c r="C46" s="31" t="s">
        <v>25</v>
      </c>
      <c r="D46" s="22" t="s">
        <v>54</v>
      </c>
      <c r="E46" s="9" t="s">
        <v>77</v>
      </c>
      <c r="F46" s="20" t="s">
        <v>172</v>
      </c>
      <c r="G46" s="10">
        <f>H46</f>
        <v>482000</v>
      </c>
      <c r="H46" s="32">
        <f>382000+100000</f>
        <v>482000</v>
      </c>
      <c r="I46" s="46"/>
      <c r="J46" s="10"/>
      <c r="K46" s="4"/>
      <c r="L46" s="4"/>
      <c r="M46" s="4"/>
      <c r="N46" s="4"/>
      <c r="O46" s="4"/>
      <c r="P46" s="4"/>
      <c r="Q46" s="4"/>
      <c r="R46" s="4"/>
      <c r="S46" s="4"/>
      <c r="T46" s="4"/>
      <c r="U46" s="4"/>
      <c r="V46" s="4"/>
      <c r="W46" s="4"/>
      <c r="X46" s="4"/>
      <c r="Y46" s="4"/>
      <c r="Z46" s="4"/>
    </row>
    <row r="47" spans="1:26" ht="72.75" customHeight="1">
      <c r="A47" s="39" t="s">
        <v>168</v>
      </c>
      <c r="B47" s="36"/>
      <c r="C47" s="39"/>
      <c r="D47" s="80" t="s">
        <v>79</v>
      </c>
      <c r="E47" s="80"/>
      <c r="F47" s="42"/>
      <c r="G47" s="62"/>
      <c r="H47" s="62"/>
      <c r="I47" s="61"/>
      <c r="J47" s="62"/>
      <c r="K47" s="4"/>
      <c r="L47" s="4"/>
      <c r="M47" s="4"/>
      <c r="N47" s="4"/>
      <c r="O47" s="4"/>
      <c r="P47" s="4"/>
      <c r="Q47" s="4"/>
      <c r="R47" s="4"/>
      <c r="S47" s="4"/>
      <c r="T47" s="4"/>
      <c r="U47" s="4"/>
      <c r="V47" s="4"/>
      <c r="W47" s="4"/>
      <c r="X47" s="4"/>
      <c r="Y47" s="4"/>
      <c r="Z47" s="4"/>
    </row>
    <row r="48" spans="1:26" s="4" customFormat="1" ht="47.25" customHeight="1">
      <c r="A48" s="39" t="s">
        <v>78</v>
      </c>
      <c r="B48" s="36"/>
      <c r="C48" s="39"/>
      <c r="D48" s="80" t="s">
        <v>79</v>
      </c>
      <c r="E48" s="80"/>
      <c r="F48" s="42"/>
      <c r="G48" s="43">
        <f>G50+G51+G53+G54+G55+G52</f>
        <v>1366053</v>
      </c>
      <c r="H48" s="43">
        <f>H50+H51+H53+H54+H55+H52</f>
        <v>1366053</v>
      </c>
      <c r="I48" s="43">
        <f t="shared" ref="I48:J48" si="5">I50+I51+I53+I54+I55+I52</f>
        <v>0</v>
      </c>
      <c r="J48" s="43">
        <f t="shared" si="5"/>
        <v>0</v>
      </c>
    </row>
    <row r="49" spans="1:26" s="2" customFormat="1" ht="47.25" hidden="1" customHeight="1">
      <c r="A49" s="31" t="s">
        <v>89</v>
      </c>
      <c r="B49" s="11" t="s">
        <v>33</v>
      </c>
      <c r="C49" s="31" t="s">
        <v>22</v>
      </c>
      <c r="D49" s="22" t="s">
        <v>50</v>
      </c>
      <c r="E49" s="9" t="s">
        <v>30</v>
      </c>
      <c r="F49" s="20"/>
      <c r="G49" s="10">
        <f t="shared" ref="G49" si="6">H49+I49</f>
        <v>0</v>
      </c>
      <c r="H49" s="32">
        <v>0</v>
      </c>
      <c r="I49" s="10"/>
      <c r="J49" s="10"/>
      <c r="K49" s="5"/>
      <c r="L49" s="5"/>
      <c r="M49" s="5"/>
      <c r="N49" s="5"/>
      <c r="O49" s="5"/>
      <c r="P49" s="5"/>
      <c r="Q49" s="5"/>
      <c r="R49" s="5"/>
      <c r="S49" s="5"/>
      <c r="T49" s="5"/>
      <c r="U49" s="5"/>
      <c r="V49" s="5"/>
      <c r="W49" s="5"/>
      <c r="X49" s="5"/>
      <c r="Y49" s="5"/>
      <c r="Z49" s="5"/>
    </row>
    <row r="50" spans="1:26" s="2" customFormat="1" ht="62.25" customHeight="1">
      <c r="A50" s="31" t="s">
        <v>94</v>
      </c>
      <c r="B50" s="11" t="s">
        <v>95</v>
      </c>
      <c r="C50" s="31" t="s">
        <v>10</v>
      </c>
      <c r="D50" s="22" t="s">
        <v>153</v>
      </c>
      <c r="E50" s="9" t="s">
        <v>107</v>
      </c>
      <c r="F50" s="20" t="s">
        <v>137</v>
      </c>
      <c r="G50" s="10">
        <f>H50</f>
        <v>126053</v>
      </c>
      <c r="H50" s="10">
        <v>126053</v>
      </c>
      <c r="I50" s="10"/>
      <c r="J50" s="10"/>
      <c r="K50" s="5"/>
      <c r="L50" s="5"/>
      <c r="M50" s="5"/>
      <c r="N50" s="5"/>
      <c r="O50" s="5"/>
      <c r="P50" s="5"/>
      <c r="Q50" s="5"/>
      <c r="R50" s="5"/>
      <c r="S50" s="5"/>
      <c r="T50" s="5"/>
      <c r="U50" s="5"/>
      <c r="V50" s="5"/>
      <c r="W50" s="5"/>
      <c r="X50" s="5"/>
      <c r="Y50" s="5"/>
      <c r="Z50" s="5"/>
    </row>
    <row r="51" spans="1:26" s="2" customFormat="1" ht="72.75" customHeight="1">
      <c r="A51" s="12" t="s">
        <v>68</v>
      </c>
      <c r="B51" s="12" t="s">
        <v>69</v>
      </c>
      <c r="C51" s="12" t="s">
        <v>10</v>
      </c>
      <c r="D51" s="22" t="s">
        <v>70</v>
      </c>
      <c r="E51" s="15" t="s">
        <v>72</v>
      </c>
      <c r="F51" s="20" t="s">
        <v>154</v>
      </c>
      <c r="G51" s="32">
        <f>H51</f>
        <v>460000</v>
      </c>
      <c r="H51" s="10">
        <f>340000+120000</f>
        <v>460000</v>
      </c>
      <c r="I51" s="48"/>
      <c r="J51" s="10"/>
      <c r="K51" s="5"/>
      <c r="L51" s="5"/>
      <c r="M51" s="5"/>
      <c r="N51" s="5"/>
      <c r="O51" s="5"/>
      <c r="P51" s="5"/>
      <c r="Q51" s="5"/>
      <c r="R51" s="5"/>
      <c r="S51" s="5"/>
      <c r="T51" s="5"/>
      <c r="U51" s="5"/>
      <c r="V51" s="5"/>
      <c r="W51" s="5"/>
      <c r="X51" s="5"/>
      <c r="Y51" s="5"/>
      <c r="Z51" s="5"/>
    </row>
    <row r="52" spans="1:26" s="2" customFormat="1" ht="72.75" customHeight="1">
      <c r="A52" s="12"/>
      <c r="B52" s="12"/>
      <c r="C52" s="12"/>
      <c r="D52" s="22"/>
      <c r="E52" s="15" t="s">
        <v>185</v>
      </c>
      <c r="F52" s="69" t="s">
        <v>186</v>
      </c>
      <c r="G52" s="73">
        <f>H52</f>
        <v>30000</v>
      </c>
      <c r="H52" s="72">
        <v>30000</v>
      </c>
      <c r="I52" s="48"/>
      <c r="J52" s="10"/>
      <c r="K52" s="5"/>
      <c r="L52" s="5"/>
      <c r="M52" s="5"/>
      <c r="N52" s="5"/>
      <c r="O52" s="5"/>
      <c r="P52" s="5"/>
      <c r="Q52" s="5"/>
      <c r="R52" s="5"/>
      <c r="S52" s="5"/>
      <c r="T52" s="5"/>
      <c r="U52" s="5"/>
      <c r="V52" s="5"/>
      <c r="W52" s="5"/>
      <c r="X52" s="5"/>
      <c r="Y52" s="5"/>
      <c r="Z52" s="5"/>
    </row>
    <row r="53" spans="1:26" s="2" customFormat="1" ht="80.25" customHeight="1">
      <c r="A53" s="12"/>
      <c r="B53" s="12"/>
      <c r="C53" s="12"/>
      <c r="D53" s="22"/>
      <c r="E53" s="15" t="s">
        <v>124</v>
      </c>
      <c r="F53" s="20" t="s">
        <v>151</v>
      </c>
      <c r="G53" s="10">
        <f t="shared" ref="G53:G55" si="7">H53</f>
        <v>250000</v>
      </c>
      <c r="H53" s="10">
        <v>250000</v>
      </c>
      <c r="I53" s="48"/>
      <c r="J53" s="10"/>
      <c r="K53" s="5"/>
      <c r="L53" s="5"/>
      <c r="M53" s="5"/>
      <c r="N53" s="5"/>
      <c r="O53" s="5"/>
      <c r="P53" s="5"/>
      <c r="Q53" s="5"/>
      <c r="R53" s="5"/>
      <c r="S53" s="5"/>
      <c r="T53" s="5"/>
      <c r="U53" s="5"/>
      <c r="V53" s="5"/>
      <c r="W53" s="5"/>
      <c r="X53" s="5"/>
      <c r="Y53" s="5"/>
      <c r="Z53" s="5"/>
    </row>
    <row r="54" spans="1:26" s="2" customFormat="1" ht="46.5" customHeight="1">
      <c r="A54" s="12"/>
      <c r="B54" s="12"/>
      <c r="C54" s="12"/>
      <c r="D54" s="22"/>
      <c r="E54" s="15" t="s">
        <v>97</v>
      </c>
      <c r="F54" s="20" t="s">
        <v>171</v>
      </c>
      <c r="G54" s="10">
        <f t="shared" si="7"/>
        <v>100000</v>
      </c>
      <c r="H54" s="10">
        <v>100000</v>
      </c>
      <c r="I54" s="48"/>
      <c r="J54" s="10"/>
      <c r="K54" s="5"/>
      <c r="L54" s="5"/>
      <c r="M54" s="5"/>
      <c r="N54" s="5"/>
      <c r="O54" s="5"/>
      <c r="P54" s="5"/>
      <c r="Q54" s="5"/>
      <c r="R54" s="5"/>
      <c r="S54" s="5"/>
      <c r="T54" s="5"/>
      <c r="U54" s="5"/>
      <c r="V54" s="5"/>
      <c r="W54" s="5"/>
      <c r="X54" s="5"/>
      <c r="Y54" s="5"/>
      <c r="Z54" s="5"/>
    </row>
    <row r="55" spans="1:26" ht="61.5" customHeight="1">
      <c r="A55" s="31"/>
      <c r="B55" s="34"/>
      <c r="C55" s="31"/>
      <c r="D55" s="22"/>
      <c r="E55" s="9" t="s">
        <v>125</v>
      </c>
      <c r="F55" s="20" t="s">
        <v>152</v>
      </c>
      <c r="G55" s="10">
        <f t="shared" si="7"/>
        <v>400000</v>
      </c>
      <c r="H55" s="32">
        <v>400000</v>
      </c>
      <c r="I55" s="46"/>
      <c r="J55" s="10"/>
      <c r="K55" s="4"/>
      <c r="L55" s="4"/>
      <c r="M55" s="4"/>
      <c r="N55" s="4"/>
      <c r="O55" s="4"/>
      <c r="P55" s="4"/>
      <c r="Q55" s="4"/>
      <c r="R55" s="4"/>
      <c r="S55" s="4"/>
      <c r="T55" s="4"/>
      <c r="U55" s="4"/>
      <c r="V55" s="4"/>
      <c r="W55" s="4"/>
      <c r="X55" s="4"/>
      <c r="Y55" s="4"/>
      <c r="Z55" s="4"/>
    </row>
    <row r="56" spans="1:26" ht="72.75" hidden="1" customHeight="1">
      <c r="A56" s="31" t="s">
        <v>100</v>
      </c>
      <c r="B56" s="34" t="s">
        <v>101</v>
      </c>
      <c r="C56" s="31" t="s">
        <v>29</v>
      </c>
      <c r="D56" s="22" t="s">
        <v>102</v>
      </c>
      <c r="E56" s="9"/>
      <c r="F56" s="20" t="s">
        <v>103</v>
      </c>
      <c r="G56" s="10">
        <f>H56</f>
        <v>0</v>
      </c>
      <c r="H56" s="32">
        <v>0</v>
      </c>
      <c r="I56" s="46"/>
      <c r="J56" s="10"/>
      <c r="K56" s="4"/>
      <c r="L56" s="4"/>
      <c r="M56" s="4"/>
      <c r="N56" s="4"/>
      <c r="O56" s="4"/>
      <c r="P56" s="4"/>
      <c r="Q56" s="4"/>
      <c r="R56" s="4"/>
      <c r="S56" s="4"/>
      <c r="T56" s="4"/>
      <c r="U56" s="4"/>
      <c r="V56" s="4"/>
      <c r="W56" s="4"/>
      <c r="X56" s="4"/>
      <c r="Y56" s="4"/>
      <c r="Z56" s="4"/>
    </row>
    <row r="57" spans="1:26" s="4" customFormat="1" ht="58.5" hidden="1" customHeight="1">
      <c r="A57" s="39" t="s">
        <v>78</v>
      </c>
      <c r="B57" s="36"/>
      <c r="C57" s="39"/>
      <c r="D57" s="40" t="s">
        <v>79</v>
      </c>
      <c r="E57" s="41"/>
      <c r="F57" s="42"/>
      <c r="G57" s="43">
        <f>G59+G60+G61+G64+G62+G63</f>
        <v>0</v>
      </c>
      <c r="H57" s="43">
        <f>H59+H60+H61+H64+H62+H63</f>
        <v>0</v>
      </c>
      <c r="I57" s="44"/>
      <c r="J57" s="43"/>
    </row>
    <row r="58" spans="1:26" s="2" customFormat="1" ht="47.25" hidden="1" customHeight="1">
      <c r="A58" s="31"/>
      <c r="B58" s="11"/>
      <c r="C58" s="31"/>
      <c r="D58" s="22"/>
      <c r="E58" s="9"/>
      <c r="F58" s="20"/>
      <c r="G58" s="10"/>
      <c r="H58" s="32"/>
      <c r="I58" s="10"/>
      <c r="J58" s="10"/>
      <c r="K58" s="5"/>
      <c r="L58" s="5"/>
      <c r="M58" s="5"/>
      <c r="N58" s="5"/>
      <c r="O58" s="5"/>
      <c r="P58" s="5"/>
      <c r="Q58" s="5"/>
      <c r="R58" s="5"/>
      <c r="S58" s="5"/>
      <c r="T58" s="5"/>
      <c r="U58" s="5"/>
      <c r="V58" s="5"/>
      <c r="W58" s="5"/>
      <c r="X58" s="5"/>
      <c r="Y58" s="5"/>
      <c r="Z58" s="5"/>
    </row>
    <row r="59" spans="1:26" s="7" customFormat="1" ht="44.25" hidden="1" customHeight="1">
      <c r="A59" s="64"/>
      <c r="B59" s="64"/>
      <c r="C59" s="64"/>
      <c r="D59" s="64"/>
      <c r="E59" s="9"/>
      <c r="F59" s="20"/>
      <c r="G59" s="65"/>
      <c r="H59" s="65"/>
      <c r="I59" s="65"/>
      <c r="J59" s="65"/>
    </row>
    <row r="60" spans="1:26" s="7" customFormat="1" ht="44.25" hidden="1" customHeight="1">
      <c r="A60" s="64"/>
      <c r="B60" s="64"/>
      <c r="C60" s="64"/>
      <c r="D60" s="64"/>
      <c r="E60" s="15"/>
      <c r="F60" s="20"/>
      <c r="G60" s="65"/>
      <c r="H60" s="65"/>
      <c r="I60" s="65"/>
      <c r="J60" s="65"/>
    </row>
    <row r="61" spans="1:26" s="7" customFormat="1" ht="78" hidden="1" customHeight="1">
      <c r="A61" s="64"/>
      <c r="B61" s="64"/>
      <c r="C61" s="64"/>
      <c r="D61" s="64"/>
      <c r="E61" s="9"/>
      <c r="F61" s="20"/>
      <c r="G61" s="65"/>
      <c r="H61" s="65"/>
      <c r="I61" s="65"/>
      <c r="J61" s="65"/>
    </row>
    <row r="62" spans="1:26" s="7" customFormat="1" ht="65.25" hidden="1" customHeight="1">
      <c r="A62" s="64"/>
      <c r="B62" s="64"/>
      <c r="C62" s="64"/>
      <c r="D62" s="64"/>
      <c r="E62" s="9"/>
      <c r="F62" s="20"/>
      <c r="G62" s="65"/>
      <c r="H62" s="65"/>
      <c r="I62" s="65"/>
      <c r="J62" s="65"/>
    </row>
    <row r="63" spans="1:26" s="7" customFormat="1" ht="60.75" hidden="1" customHeight="1">
      <c r="A63" s="64"/>
      <c r="B63" s="64"/>
      <c r="C63" s="64"/>
      <c r="D63" s="64"/>
      <c r="E63" s="15"/>
      <c r="F63" s="20"/>
      <c r="G63" s="65"/>
      <c r="H63" s="65"/>
      <c r="I63" s="65"/>
      <c r="J63" s="65"/>
    </row>
    <row r="64" spans="1:26" s="2" customFormat="1" ht="60" hidden="1" customHeight="1">
      <c r="A64" s="12"/>
      <c r="B64" s="12"/>
      <c r="C64" s="12"/>
      <c r="D64" s="14"/>
      <c r="E64" s="15"/>
      <c r="F64" s="20"/>
      <c r="G64" s="65"/>
      <c r="H64" s="65"/>
      <c r="I64" s="48"/>
      <c r="J64" s="10"/>
      <c r="K64" s="5"/>
      <c r="L64" s="5"/>
      <c r="M64" s="5"/>
      <c r="N64" s="5"/>
      <c r="O64" s="5"/>
      <c r="P64" s="5"/>
      <c r="Q64" s="5"/>
      <c r="R64" s="5"/>
      <c r="S64" s="5"/>
      <c r="T64" s="5"/>
      <c r="U64" s="5"/>
      <c r="V64" s="5"/>
      <c r="W64" s="5"/>
      <c r="X64" s="5"/>
      <c r="Y64" s="5"/>
      <c r="Z64" s="5"/>
    </row>
    <row r="65" spans="1:26" s="21" customFormat="1" ht="44.25" hidden="1" customHeight="1">
      <c r="A65" s="33" t="s">
        <v>78</v>
      </c>
      <c r="B65" s="33"/>
      <c r="C65" s="33"/>
      <c r="D65" s="33" t="s">
        <v>79</v>
      </c>
      <c r="E65" s="33"/>
      <c r="F65" s="33"/>
      <c r="G65" s="35">
        <f t="shared" ref="G65:G67" si="8">H65</f>
        <v>0</v>
      </c>
      <c r="H65" s="35">
        <f>H66+H67+H68+H69</f>
        <v>0</v>
      </c>
      <c r="I65" s="35">
        <f>I67+I68+I69</f>
        <v>0</v>
      </c>
      <c r="J65" s="35">
        <f>J67+J68+J69</f>
        <v>0</v>
      </c>
    </row>
    <row r="66" spans="1:26" s="7" customFormat="1" ht="44.25" hidden="1" customHeight="1">
      <c r="A66" s="64" t="s">
        <v>94</v>
      </c>
      <c r="B66" s="64" t="s">
        <v>95</v>
      </c>
      <c r="C66" s="64" t="s">
        <v>10</v>
      </c>
      <c r="D66" s="64" t="s">
        <v>96</v>
      </c>
      <c r="E66" s="9" t="s">
        <v>31</v>
      </c>
      <c r="F66" s="20"/>
      <c r="G66" s="65">
        <f t="shared" si="8"/>
        <v>0</v>
      </c>
      <c r="H66" s="65">
        <v>0</v>
      </c>
      <c r="I66" s="65"/>
      <c r="J66" s="65"/>
    </row>
    <row r="67" spans="1:26" s="2" customFormat="1" ht="60" hidden="1" customHeight="1">
      <c r="A67" s="12" t="s">
        <v>68</v>
      </c>
      <c r="B67" s="12" t="s">
        <v>69</v>
      </c>
      <c r="C67" s="12" t="s">
        <v>10</v>
      </c>
      <c r="D67" s="14" t="s">
        <v>70</v>
      </c>
      <c r="E67" s="15" t="s">
        <v>71</v>
      </c>
      <c r="F67" s="18"/>
      <c r="G67" s="10">
        <f t="shared" si="8"/>
        <v>0</v>
      </c>
      <c r="H67" s="10">
        <v>0</v>
      </c>
      <c r="I67" s="48"/>
      <c r="J67" s="10"/>
      <c r="K67" s="5"/>
      <c r="L67" s="5"/>
      <c r="M67" s="5"/>
      <c r="N67" s="5"/>
      <c r="O67" s="5"/>
      <c r="P67" s="5"/>
      <c r="Q67" s="5"/>
      <c r="R67" s="5"/>
      <c r="S67" s="5"/>
      <c r="T67" s="5"/>
      <c r="U67" s="5"/>
      <c r="V67" s="5"/>
      <c r="W67" s="5"/>
      <c r="X67" s="5"/>
      <c r="Y67" s="5"/>
      <c r="Z67" s="5"/>
    </row>
    <row r="68" spans="1:26" s="2" customFormat="1" ht="60" hidden="1" customHeight="1">
      <c r="A68" s="12" t="s">
        <v>68</v>
      </c>
      <c r="B68" s="12" t="s">
        <v>69</v>
      </c>
      <c r="C68" s="12" t="s">
        <v>10</v>
      </c>
      <c r="D68" s="14" t="s">
        <v>70</v>
      </c>
      <c r="E68" s="15" t="s">
        <v>72</v>
      </c>
      <c r="F68" s="18"/>
      <c r="G68" s="10">
        <f t="shared" ref="G68" si="9">H68+I68</f>
        <v>0</v>
      </c>
      <c r="H68" s="10">
        <v>0</v>
      </c>
      <c r="I68" s="48"/>
      <c r="J68" s="10"/>
      <c r="K68" s="5"/>
      <c r="L68" s="5"/>
      <c r="M68" s="5"/>
      <c r="N68" s="5"/>
      <c r="O68" s="5"/>
      <c r="P68" s="5"/>
      <c r="Q68" s="5"/>
      <c r="R68" s="5"/>
      <c r="S68" s="5"/>
      <c r="T68" s="5"/>
      <c r="U68" s="5"/>
      <c r="V68" s="5"/>
      <c r="W68" s="5"/>
      <c r="X68" s="5"/>
      <c r="Y68" s="5"/>
      <c r="Z68" s="5"/>
    </row>
    <row r="69" spans="1:26" s="2" customFormat="1" ht="60" hidden="1" customHeight="1">
      <c r="A69" s="12" t="s">
        <v>68</v>
      </c>
      <c r="B69" s="12" t="s">
        <v>69</v>
      </c>
      <c r="C69" s="12" t="s">
        <v>10</v>
      </c>
      <c r="D69" s="14" t="s">
        <v>70</v>
      </c>
      <c r="E69" s="15" t="s">
        <v>97</v>
      </c>
      <c r="F69" s="18"/>
      <c r="G69" s="10">
        <f>H69</f>
        <v>0</v>
      </c>
      <c r="H69" s="10">
        <v>0</v>
      </c>
      <c r="I69" s="48"/>
      <c r="J69" s="10"/>
      <c r="K69" s="5"/>
      <c r="L69" s="5"/>
      <c r="M69" s="5"/>
      <c r="N69" s="5"/>
      <c r="O69" s="5"/>
      <c r="P69" s="5"/>
      <c r="Q69" s="5"/>
      <c r="R69" s="5"/>
      <c r="S69" s="5"/>
      <c r="T69" s="5"/>
      <c r="U69" s="5"/>
      <c r="V69" s="5"/>
      <c r="W69" s="5"/>
      <c r="X69" s="5"/>
      <c r="Y69" s="5"/>
      <c r="Z69" s="5"/>
    </row>
    <row r="70" spans="1:26" s="2" customFormat="1" ht="31.5" customHeight="1">
      <c r="A70" s="81" t="s">
        <v>121</v>
      </c>
      <c r="B70" s="82"/>
      <c r="C70" s="82"/>
      <c r="D70" s="82"/>
      <c r="E70" s="82"/>
      <c r="F70" s="82"/>
      <c r="G70" s="43">
        <f>G48+G40+G12</f>
        <v>28794578</v>
      </c>
      <c r="H70" s="43">
        <f t="shared" ref="H70:J70" si="10">H48+H40+H12</f>
        <v>26756797.93</v>
      </c>
      <c r="I70" s="43">
        <f t="shared" si="10"/>
        <v>2037780.07</v>
      </c>
      <c r="J70" s="43">
        <f t="shared" si="10"/>
        <v>1979210.07</v>
      </c>
      <c r="K70" s="5"/>
      <c r="L70" s="5"/>
      <c r="M70" s="5"/>
      <c r="N70" s="5"/>
      <c r="O70" s="5"/>
      <c r="P70" s="5"/>
      <c r="Q70" s="5"/>
      <c r="R70" s="5"/>
      <c r="S70" s="5"/>
      <c r="T70" s="5"/>
      <c r="U70" s="5"/>
      <c r="V70" s="5"/>
      <c r="W70" s="5"/>
      <c r="X70" s="5"/>
      <c r="Y70" s="5"/>
      <c r="Z70" s="5"/>
    </row>
    <row r="71" spans="1:26">
      <c r="D71" s="3"/>
      <c r="K71" s="4"/>
      <c r="L71" s="4"/>
      <c r="M71" s="4"/>
      <c r="N71" s="4"/>
      <c r="O71" s="4"/>
      <c r="P71" s="4"/>
      <c r="Q71" s="4"/>
      <c r="R71" s="4"/>
      <c r="S71" s="4"/>
      <c r="T71" s="4"/>
      <c r="U71" s="4"/>
      <c r="V71" s="4"/>
      <c r="W71" s="4"/>
      <c r="X71" s="4"/>
      <c r="Y71" s="4"/>
      <c r="Z71" s="4"/>
    </row>
    <row r="72" spans="1:26">
      <c r="D72" s="3"/>
      <c r="I72" s="45"/>
      <c r="K72" s="4"/>
      <c r="L72" s="4"/>
      <c r="M72" s="4"/>
      <c r="N72" s="4"/>
      <c r="O72" s="4"/>
      <c r="P72" s="4"/>
      <c r="Q72" s="4"/>
      <c r="R72" s="4"/>
      <c r="S72" s="4"/>
      <c r="T72" s="4"/>
      <c r="U72" s="4"/>
      <c r="V72" s="4"/>
      <c r="W72" s="4"/>
      <c r="X72" s="4"/>
      <c r="Y72" s="4"/>
      <c r="Z72" s="4"/>
    </row>
    <row r="73" spans="1:26">
      <c r="D73" s="3"/>
      <c r="G73" s="75"/>
      <c r="H73" s="75"/>
      <c r="I73" s="75"/>
      <c r="J73" s="75"/>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c r="K77" s="4"/>
      <c r="L77" s="4"/>
      <c r="M77" s="4"/>
      <c r="N77" s="4"/>
      <c r="O77" s="4"/>
      <c r="P77" s="4"/>
      <c r="Q77" s="4"/>
      <c r="R77" s="4"/>
      <c r="S77" s="4"/>
      <c r="T77" s="4"/>
      <c r="U77" s="4"/>
      <c r="V77" s="4"/>
      <c r="W77" s="4"/>
      <c r="X77" s="4"/>
      <c r="Y77" s="4"/>
      <c r="Z77" s="4"/>
    </row>
    <row r="78" spans="1:26">
      <c r="D78" s="3"/>
      <c r="K78" s="4"/>
      <c r="L78" s="4"/>
      <c r="M78" s="4"/>
      <c r="N78" s="4"/>
      <c r="O78" s="4"/>
      <c r="P78" s="4"/>
      <c r="Q78" s="4"/>
      <c r="R78" s="4"/>
      <c r="S78" s="4"/>
      <c r="T78" s="4"/>
      <c r="U78" s="4"/>
      <c r="V78" s="4"/>
      <c r="W78" s="4"/>
      <c r="X78" s="4"/>
      <c r="Y78" s="4"/>
      <c r="Z78" s="4"/>
    </row>
    <row r="79" spans="1:26">
      <c r="D79" s="3"/>
      <c r="K79" s="4"/>
      <c r="L79" s="4"/>
      <c r="M79" s="4"/>
      <c r="N79" s="4"/>
      <c r="O79" s="4"/>
      <c r="P79" s="4"/>
      <c r="Q79" s="4"/>
      <c r="R79" s="4"/>
      <c r="S79" s="4"/>
      <c r="T79" s="4"/>
      <c r="U79" s="4"/>
      <c r="V79" s="4"/>
      <c r="W79" s="4"/>
      <c r="X79" s="4"/>
      <c r="Y79" s="4"/>
      <c r="Z79" s="4"/>
    </row>
    <row r="80" spans="1:26">
      <c r="D80" s="3"/>
    </row>
    <row r="81" spans="4:4">
      <c r="D81" s="3"/>
    </row>
    <row r="82" spans="4:4">
      <c r="D82" s="3"/>
    </row>
    <row r="83" spans="4:4">
      <c r="D83" s="3"/>
    </row>
    <row r="84" spans="4:4">
      <c r="D84" s="3"/>
    </row>
    <row r="85" spans="4:4">
      <c r="D85" s="3"/>
    </row>
    <row r="86" spans="4:4">
      <c r="D86" s="3"/>
    </row>
    <row r="87" spans="4:4">
      <c r="D87" s="3"/>
    </row>
    <row r="88" spans="4:4">
      <c r="D88" s="3"/>
    </row>
  </sheetData>
  <mergeCells count="21">
    <mergeCell ref="A70:F70"/>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 ref="D6:G6"/>
    <mergeCell ref="H4:J4"/>
    <mergeCell ref="D11:E11"/>
    <mergeCell ref="D39:E39"/>
    <mergeCell ref="D47:E47"/>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Nina</cp:lastModifiedBy>
  <cp:lastPrinted>2023-08-30T09:31:55Z</cp:lastPrinted>
  <dcterms:created xsi:type="dcterms:W3CDTF">2006-03-01T06:56:57Z</dcterms:created>
  <dcterms:modified xsi:type="dcterms:W3CDTF">2023-10-19T12:48:20Z</dcterms:modified>
</cp:coreProperties>
</file>