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\Сесія грудень  2024  р\"/>
    </mc:Choice>
  </mc:AlternateContent>
  <bookViews>
    <workbookView xWindow="0" yWindow="0" windowWidth="28800" windowHeight="11895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Лист3!$A$1:$J$56</definedName>
  </definedNames>
  <calcPr calcId="162913"/>
</workbook>
</file>

<file path=xl/calcChain.xml><?xml version="1.0" encoding="utf-8"?>
<calcChain xmlns="http://schemas.openxmlformats.org/spreadsheetml/2006/main">
  <c r="J32" i="3" l="1"/>
  <c r="I32" i="3"/>
  <c r="H32" i="3"/>
  <c r="J38" i="3"/>
  <c r="H38" i="3"/>
  <c r="J11" i="3"/>
  <c r="I11" i="3"/>
  <c r="H11" i="3"/>
  <c r="H56" i="3" s="1"/>
  <c r="J56" i="3" l="1"/>
  <c r="G17" i="3"/>
  <c r="I41" i="3" l="1"/>
  <c r="I40" i="3"/>
  <c r="I38" i="3" s="1"/>
  <c r="I56" i="3" s="1"/>
  <c r="G41" i="3"/>
  <c r="G40" i="3"/>
  <c r="G38" i="3" s="1"/>
  <c r="G20" i="3" l="1"/>
  <c r="G25" i="3" l="1"/>
  <c r="G37" i="3"/>
  <c r="G36" i="3"/>
  <c r="G14" i="3" l="1"/>
  <c r="G34" i="3"/>
  <c r="G21" i="3"/>
  <c r="G24" i="3"/>
  <c r="H43" i="3"/>
  <c r="G29" i="3"/>
  <c r="G43" i="3" l="1"/>
  <c r="G42" i="3"/>
  <c r="G27" i="3"/>
  <c r="G53" i="3" l="1"/>
  <c r="G30" i="3"/>
  <c r="G15" i="3"/>
  <c r="G13" i="3"/>
  <c r="G23" i="3"/>
  <c r="H51" i="3"/>
  <c r="G51" i="3" s="1"/>
  <c r="G55" i="3"/>
  <c r="G52" i="3"/>
  <c r="G18" i="3"/>
  <c r="G31" i="3"/>
  <c r="J51" i="3"/>
  <c r="I51" i="3"/>
  <c r="G54" i="3"/>
  <c r="G22" i="3"/>
  <c r="G16" i="3"/>
  <c r="G19" i="3"/>
  <c r="G26" i="3"/>
  <c r="G11" i="3" l="1"/>
  <c r="G35" i="3"/>
  <c r="G32" i="3" s="1"/>
  <c r="G44" i="3" l="1"/>
  <c r="G56" i="3"/>
</calcChain>
</file>

<file path=xl/sharedStrings.xml><?xml version="1.0" encoding="utf-8"?>
<sst xmlns="http://schemas.openxmlformats.org/spreadsheetml/2006/main" count="194" uniqueCount="140">
  <si>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</si>
  <si>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</si>
  <si>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</si>
  <si>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</si>
  <si>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</si>
  <si>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</si>
  <si>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</si>
  <si>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</si>
  <si>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</si>
  <si>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</si>
  <si>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</si>
  <si>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</si>
  <si>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</si>
  <si>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</si>
  <si>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</si>
  <si>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</si>
  <si>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</si>
  <si>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</si>
  <si>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</si>
  <si>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</si>
  <si>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</si>
  <si>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</si>
  <si>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</si>
  <si>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</si>
  <si>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</si>
  <si>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</si>
  <si>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</si>
  <si>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</si>
  <si>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</si>
  <si>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</si>
  <si>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</si>
  <si>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</si>
  <si>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</si>
  <si>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</si>
  <si>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</si>
  <si>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</si>
  <si>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</si>
  <si>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</si>
  <si>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</si>
  <si>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</si>
  <si>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</si>
  <si>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</si>
  <si>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</si>
  <si>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</si>
  <si>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</si>
  <si>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</si>
  <si>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</si>
  <si>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</si>
  <si>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</si>
  <si>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</si>
  <si>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</si>
  <si>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</si>
  <si>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</si>
  <si>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</si>
  <si>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</si>
  <si>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</si>
  <si>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</si>
  <si>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</si>
  <si>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</si>
  <si>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</si>
  <si>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</si>
  <si>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</si>
  <si>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</si>
  <si>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</si>
  <si>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</si>
  <si>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</si>
  <si>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</si>
  <si>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</si>
  <si>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</si>
  <si>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</si>
  <si>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</si>
  <si>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</si>
  <si>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</si>
  <si>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</si>
  <si>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</si>
  <si>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</si>
  <si>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</si>
  <si>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</si>
  <si>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</si>
  <si>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</si>
  <si>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</si>
  <si>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</si>
  <si>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</si>
  <si>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</si>
  <si>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</si>
  <si>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</si>
  <si>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</si>
  <si>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</si>
  <si>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</si>
  <si>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</si>
  <si>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</si>
  <si>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</si>
  <si>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</si>
  <si>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</si>
  <si>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</si>
  <si>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</si>
  <si>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</si>
  <si>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</si>
  <si>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</si>
  <si>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</si>
  <si>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</si>
  <si>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</si>
  <si>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</si>
  <si>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</si>
  <si>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</si>
  <si>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</si>
  <si>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</si>
  <si>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</si>
  <si>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</si>
  <si>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</si>
  <si>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</si>
  <si>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</si>
  <si>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</si>
  <si>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</si>
  <si>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</si>
  <si>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</si>
  <si>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</si>
  <si>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</si>
  <si>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</si>
  <si>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охорони та раціонального використання земель  Рожищенської територіальної громади на 2024 рік</t>
  </si>
  <si>
    <t>до рішення Рожищенської міської ради</t>
  </si>
  <si>
    <t>Додаток №4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</si>
  <si>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</si>
  <si>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</si>
  <si>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</si>
  <si>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</si>
  <si>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</si>
  <si>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</si>
  <si>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</si>
  <si>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</si>
  <si>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</si>
  <si>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</si>
  <si>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</si>
  <si>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</si>
  <si>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</si>
  <si>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</si>
  <si>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</si>
  <si>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</si>
  <si>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</si>
  <si>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 xml:space="preserve">від   20 грудня 2024 року №   51/19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</si>
</sst>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2" fontId="4" fillId="0" borderId="0" xfId="0" applyNumberFormat="1" applyFont="1" applyFill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2" fontId="4" fillId="2" borderId="0" xfId="0" applyNumberFormat="1" applyFont="1" applyFill="1"/>
    <xf numFmtId="4" fontId="8" fillId="2" borderId="18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</cellXfs>
  <cellStyles count="7">
    <cellStyle name="Звичайний" xfId="0" builtinId="0"/>
    <cellStyle name="Звичайний 2" xfId="6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abSelected="1" zoomScale="75" zoomScaleNormal="75" workbookViewId="0">
      <selection activeCell="J6" sqref="J6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9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6" customFormat="1" ht="31.5" customHeight="1" x14ac:dyDescent="0.3">
      <c r="F1" s="47"/>
      <c r="G1" s="60"/>
      <c r="H1" s="53" t="s">
        <v>121</v>
      </c>
      <c r="I1" s="54"/>
      <c r="J1" s="55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s="46" customFormat="1" ht="20.25" customHeight="1" x14ac:dyDescent="0.3">
      <c r="F2" s="47"/>
      <c r="G2" s="60"/>
      <c r="H2" s="131" t="s">
        <v>120</v>
      </c>
      <c r="I2" s="131"/>
      <c r="J2" s="131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6" customFormat="1" ht="21.75" customHeight="1" x14ac:dyDescent="0.3">
      <c r="F3" s="49"/>
      <c r="G3" s="61"/>
      <c r="H3" s="131" t="s">
        <v>139</v>
      </c>
      <c r="I3" s="131"/>
      <c r="J3" s="131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0" customFormat="1" ht="37.5" customHeight="1" x14ac:dyDescent="0.3">
      <c r="F4" s="38"/>
      <c r="G4" s="62"/>
      <c r="H4" s="127" t="s">
        <v>138</v>
      </c>
      <c r="I4" s="127"/>
      <c r="J4" s="127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3"/>
      <c r="H5" s="127"/>
      <c r="I5" s="127"/>
      <c r="J5" s="127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6" customFormat="1" ht="41.25" customHeight="1" x14ac:dyDescent="0.35">
      <c r="B6" s="96" t="s">
        <v>123</v>
      </c>
      <c r="C6" s="96"/>
      <c r="D6" s="96"/>
      <c r="E6" s="96"/>
      <c r="F6" s="96"/>
      <c r="G6" s="96"/>
      <c r="H6" s="96"/>
      <c r="I6" s="96"/>
      <c r="J6" s="50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</row>
    <row r="7" spans="1:27" s="20" customFormat="1" ht="41.25" customHeight="1" x14ac:dyDescent="0.35">
      <c r="A7" s="121" t="s">
        <v>108</v>
      </c>
      <c r="B7" s="121"/>
      <c r="C7" s="52"/>
      <c r="D7" s="52"/>
      <c r="E7" s="52"/>
      <c r="F7" s="52"/>
      <c r="G7" s="64"/>
      <c r="H7" s="52"/>
      <c r="I7" s="52"/>
      <c r="J7" s="50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03" t="s">
        <v>122</v>
      </c>
      <c r="B8" s="103"/>
      <c r="C8" s="103"/>
      <c r="G8" s="104"/>
      <c r="H8" s="105"/>
      <c r="I8" s="105"/>
      <c r="J8" s="10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08" t="s">
        <v>2</v>
      </c>
      <c r="B9" s="101" t="s">
        <v>3</v>
      </c>
      <c r="C9" s="99" t="s">
        <v>4</v>
      </c>
      <c r="D9" s="97" t="s">
        <v>5</v>
      </c>
      <c r="E9" s="110" t="s">
        <v>43</v>
      </c>
      <c r="F9" s="116" t="s">
        <v>66</v>
      </c>
      <c r="G9" s="114" t="s">
        <v>6</v>
      </c>
      <c r="H9" s="112" t="s">
        <v>0</v>
      </c>
      <c r="I9" s="106" t="s">
        <v>1</v>
      </c>
      <c r="J9" s="10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09"/>
      <c r="B10" s="102"/>
      <c r="C10" s="100"/>
      <c r="D10" s="98"/>
      <c r="E10" s="111"/>
      <c r="F10" s="117"/>
      <c r="G10" s="115"/>
      <c r="H10" s="113"/>
      <c r="I10" s="51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5" customFormat="1" ht="41.25" customHeight="1" x14ac:dyDescent="0.3">
      <c r="A11" s="72" t="s">
        <v>109</v>
      </c>
      <c r="B11" s="128" t="s">
        <v>60</v>
      </c>
      <c r="C11" s="129"/>
      <c r="D11" s="129"/>
      <c r="E11" s="130"/>
      <c r="F11" s="73"/>
      <c r="G11" s="33">
        <f>SUM(G13:G31)</f>
        <v>17872500</v>
      </c>
      <c r="H11" s="33">
        <f t="shared" ref="H11:J11" si="0">SUM(H13:H31)</f>
        <v>17812500</v>
      </c>
      <c r="I11" s="33">
        <f t="shared" si="0"/>
        <v>60000</v>
      </c>
      <c r="J11" s="33">
        <f t="shared" si="0"/>
        <v>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7" s="4" customFormat="1" ht="30" customHeight="1" x14ac:dyDescent="0.2">
      <c r="A12" s="56" t="s">
        <v>73</v>
      </c>
      <c r="B12" s="122" t="s">
        <v>60</v>
      </c>
      <c r="C12" s="123"/>
      <c r="D12" s="123"/>
      <c r="E12" s="57"/>
      <c r="F12" s="58"/>
      <c r="G12" s="65"/>
      <c r="H12" s="36"/>
      <c r="I12" s="36"/>
      <c r="J12" s="36"/>
      <c r="K12" s="44"/>
    </row>
    <row r="13" spans="1:27" s="85" customFormat="1" ht="51.75" customHeight="1" x14ac:dyDescent="0.25">
      <c r="A13" s="77" t="s">
        <v>9</v>
      </c>
      <c r="B13" s="77" t="s">
        <v>10</v>
      </c>
      <c r="C13" s="77" t="s">
        <v>11</v>
      </c>
      <c r="D13" s="78" t="s">
        <v>44</v>
      </c>
      <c r="E13" s="79" t="s">
        <v>124</v>
      </c>
      <c r="F13" s="80" t="s">
        <v>137</v>
      </c>
      <c r="G13" s="81">
        <f>H13</f>
        <v>400000</v>
      </c>
      <c r="H13" s="81">
        <v>400000</v>
      </c>
      <c r="I13" s="83"/>
      <c r="J13" s="83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7" s="85" customFormat="1" ht="48.75" customHeight="1" x14ac:dyDescent="0.25">
      <c r="A14" s="76" t="s">
        <v>12</v>
      </c>
      <c r="B14" s="77" t="s">
        <v>33</v>
      </c>
      <c r="C14" s="76" t="s">
        <v>22</v>
      </c>
      <c r="D14" s="78" t="s">
        <v>46</v>
      </c>
      <c r="E14" s="79" t="s">
        <v>125</v>
      </c>
      <c r="F14" s="80" t="s">
        <v>137</v>
      </c>
      <c r="G14" s="81">
        <f>H14+I14</f>
        <v>3980000</v>
      </c>
      <c r="H14" s="81">
        <v>3980000</v>
      </c>
      <c r="I14" s="83"/>
      <c r="J14" s="83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7" s="85" customFormat="1" ht="3.75" hidden="1" customHeight="1" x14ac:dyDescent="0.25">
      <c r="A15" s="76"/>
      <c r="B15" s="77"/>
      <c r="C15" s="76"/>
      <c r="D15" s="78"/>
      <c r="E15" s="79" t="s">
        <v>91</v>
      </c>
      <c r="F15" s="80" t="s">
        <v>137</v>
      </c>
      <c r="G15" s="81">
        <f>H15</f>
        <v>0</v>
      </c>
      <c r="H15" s="81"/>
      <c r="I15" s="83"/>
      <c r="J15" s="83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7" s="85" customFormat="1" ht="76.5" customHeight="1" x14ac:dyDescent="0.25">
      <c r="A16" s="76" t="s">
        <v>13</v>
      </c>
      <c r="B16" s="77" t="s">
        <v>34</v>
      </c>
      <c r="C16" s="76" t="s">
        <v>97</v>
      </c>
      <c r="D16" s="78" t="s">
        <v>47</v>
      </c>
      <c r="E16" s="79" t="s">
        <v>126</v>
      </c>
      <c r="F16" s="80" t="s">
        <v>137</v>
      </c>
      <c r="G16" s="81">
        <f t="shared" ref="G16:G26" si="1">H16+I16</f>
        <v>1380000</v>
      </c>
      <c r="H16" s="81">
        <v>1380000</v>
      </c>
      <c r="I16" s="83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s="85" customFormat="1" ht="75" customHeight="1" x14ac:dyDescent="0.25">
      <c r="A17" s="76" t="s">
        <v>102</v>
      </c>
      <c r="B17" s="77" t="s">
        <v>103</v>
      </c>
      <c r="C17" s="76" t="s">
        <v>104</v>
      </c>
      <c r="D17" s="78" t="s">
        <v>105</v>
      </c>
      <c r="E17" s="79" t="s">
        <v>127</v>
      </c>
      <c r="F17" s="80" t="s">
        <v>137</v>
      </c>
      <c r="G17" s="81">
        <f t="shared" si="1"/>
        <v>35000</v>
      </c>
      <c r="H17" s="81">
        <v>35000</v>
      </c>
      <c r="I17" s="83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s="85" customFormat="1" ht="62.25" customHeight="1" x14ac:dyDescent="0.25">
      <c r="A18" s="76" t="s">
        <v>83</v>
      </c>
      <c r="B18" s="77" t="s">
        <v>84</v>
      </c>
      <c r="C18" s="76" t="s">
        <v>85</v>
      </c>
      <c r="D18" s="78" t="s">
        <v>86</v>
      </c>
      <c r="E18" s="79" t="s">
        <v>128</v>
      </c>
      <c r="F18" s="80" t="s">
        <v>137</v>
      </c>
      <c r="G18" s="81">
        <f>H18</f>
        <v>25000</v>
      </c>
      <c r="H18" s="81">
        <v>25000</v>
      </c>
      <c r="I18" s="83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s="85" customFormat="1" ht="70.5" customHeight="1" x14ac:dyDescent="0.25">
      <c r="A19" s="76" t="s">
        <v>14</v>
      </c>
      <c r="B19" s="39" t="s">
        <v>35</v>
      </c>
      <c r="C19" s="76" t="s">
        <v>23</v>
      </c>
      <c r="D19" s="78" t="s">
        <v>48</v>
      </c>
      <c r="E19" s="79" t="s">
        <v>129</v>
      </c>
      <c r="F19" s="80" t="s">
        <v>137</v>
      </c>
      <c r="G19" s="81">
        <f t="shared" si="1"/>
        <v>100000</v>
      </c>
      <c r="H19" s="81">
        <v>100000</v>
      </c>
      <c r="I19" s="40"/>
      <c r="J19" s="83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s="85" customFormat="1" ht="102.75" customHeight="1" x14ac:dyDescent="0.25">
      <c r="A20" s="76" t="s">
        <v>15</v>
      </c>
      <c r="B20" s="39" t="s">
        <v>37</v>
      </c>
      <c r="C20" s="76" t="s">
        <v>25</v>
      </c>
      <c r="D20" s="78" t="s">
        <v>50</v>
      </c>
      <c r="E20" s="79" t="s">
        <v>130</v>
      </c>
      <c r="F20" s="80" t="s">
        <v>137</v>
      </c>
      <c r="G20" s="81">
        <f>H20</f>
        <v>2180000</v>
      </c>
      <c r="H20" s="81">
        <v>2180000</v>
      </c>
      <c r="I20" s="82"/>
      <c r="J20" s="83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s="85" customFormat="1" ht="103.5" customHeight="1" x14ac:dyDescent="0.25">
      <c r="A21" s="76" t="s">
        <v>16</v>
      </c>
      <c r="B21" s="39" t="s">
        <v>38</v>
      </c>
      <c r="C21" s="76" t="s">
        <v>25</v>
      </c>
      <c r="D21" s="78" t="s">
        <v>51</v>
      </c>
      <c r="E21" s="79" t="s">
        <v>131</v>
      </c>
      <c r="F21" s="80" t="s">
        <v>137</v>
      </c>
      <c r="G21" s="81">
        <f>H21</f>
        <v>2180000</v>
      </c>
      <c r="H21" s="81">
        <v>2180000</v>
      </c>
      <c r="I21" s="82"/>
      <c r="J21" s="83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s="85" customFormat="1" ht="45.75" customHeight="1" x14ac:dyDescent="0.25">
      <c r="A22" s="76" t="s">
        <v>17</v>
      </c>
      <c r="B22" s="39" t="s">
        <v>39</v>
      </c>
      <c r="C22" s="76" t="s">
        <v>25</v>
      </c>
      <c r="D22" s="78" t="s">
        <v>52</v>
      </c>
      <c r="E22" s="79" t="s">
        <v>132</v>
      </c>
      <c r="F22" s="80" t="s">
        <v>137</v>
      </c>
      <c r="G22" s="81">
        <f t="shared" si="1"/>
        <v>7329500</v>
      </c>
      <c r="H22" s="81">
        <v>7329500</v>
      </c>
      <c r="I22" s="82"/>
      <c r="J22" s="83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s="85" customFormat="1" ht="51.75" hidden="1" customHeight="1" x14ac:dyDescent="0.25">
      <c r="A23" s="76"/>
      <c r="B23" s="39"/>
      <c r="C23" s="76"/>
      <c r="D23" s="78"/>
      <c r="E23" s="79" t="s">
        <v>92</v>
      </c>
      <c r="F23" s="80" t="s">
        <v>137</v>
      </c>
      <c r="G23" s="81">
        <f t="shared" si="1"/>
        <v>0</v>
      </c>
      <c r="H23" s="81"/>
      <c r="I23" s="82"/>
      <c r="J23" s="83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s="85" customFormat="1" ht="51.75" hidden="1" customHeight="1" x14ac:dyDescent="0.25">
      <c r="A24" s="76" t="s">
        <v>17</v>
      </c>
      <c r="B24" s="39" t="s">
        <v>39</v>
      </c>
      <c r="C24" s="76" t="s">
        <v>25</v>
      </c>
      <c r="D24" s="78" t="s">
        <v>52</v>
      </c>
      <c r="E24" s="79"/>
      <c r="F24" s="80" t="s">
        <v>137</v>
      </c>
      <c r="G24" s="81">
        <f>H24</f>
        <v>0</v>
      </c>
      <c r="H24" s="81"/>
      <c r="I24" s="82"/>
      <c r="J24" s="83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s="85" customFormat="1" ht="47.25" customHeight="1" x14ac:dyDescent="0.25">
      <c r="A25" s="76" t="s">
        <v>18</v>
      </c>
      <c r="B25" s="39" t="s">
        <v>40</v>
      </c>
      <c r="C25" s="76" t="s">
        <v>26</v>
      </c>
      <c r="D25" s="78" t="s">
        <v>53</v>
      </c>
      <c r="E25" s="79" t="s">
        <v>119</v>
      </c>
      <c r="F25" s="80" t="s">
        <v>137</v>
      </c>
      <c r="G25" s="81">
        <f>H25+I25</f>
        <v>118000</v>
      </c>
      <c r="H25" s="81">
        <v>118000</v>
      </c>
      <c r="I25" s="82"/>
      <c r="J25" s="83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s="85" customFormat="1" ht="39.75" hidden="1" customHeight="1" x14ac:dyDescent="0.25">
      <c r="A26" s="76" t="s">
        <v>19</v>
      </c>
      <c r="B26" s="39" t="s">
        <v>41</v>
      </c>
      <c r="C26" s="76" t="s">
        <v>27</v>
      </c>
      <c r="D26" s="78" t="s">
        <v>54</v>
      </c>
      <c r="E26" s="89" t="s">
        <v>31</v>
      </c>
      <c r="F26" s="80" t="s">
        <v>137</v>
      </c>
      <c r="G26" s="81">
        <f t="shared" si="1"/>
        <v>0</v>
      </c>
      <c r="H26" s="81"/>
      <c r="I26" s="82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s="85" customFormat="1" ht="2.25" hidden="1" customHeight="1" x14ac:dyDescent="0.25">
      <c r="A27" s="76" t="s">
        <v>19</v>
      </c>
      <c r="B27" s="39" t="s">
        <v>41</v>
      </c>
      <c r="C27" s="76" t="s">
        <v>27</v>
      </c>
      <c r="D27" s="78" t="s">
        <v>54</v>
      </c>
      <c r="E27" s="89"/>
      <c r="F27" s="80" t="s">
        <v>137</v>
      </c>
      <c r="G27" s="81">
        <f>H27+I27</f>
        <v>0</v>
      </c>
      <c r="H27" s="81"/>
      <c r="I27" s="82"/>
      <c r="J27" s="83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s="85" customFormat="1" ht="48" hidden="1" customHeight="1" x14ac:dyDescent="0.25">
      <c r="A28" s="76"/>
      <c r="B28" s="39"/>
      <c r="C28" s="76"/>
      <c r="D28" s="78"/>
      <c r="E28" s="89"/>
      <c r="F28" s="80" t="s">
        <v>137</v>
      </c>
      <c r="G28" s="81"/>
      <c r="H28" s="81"/>
      <c r="I28" s="82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s="85" customFormat="1" ht="72" customHeight="1" x14ac:dyDescent="0.25">
      <c r="A29" s="76" t="s">
        <v>20</v>
      </c>
      <c r="B29" s="39" t="s">
        <v>42</v>
      </c>
      <c r="C29" s="76" t="s">
        <v>28</v>
      </c>
      <c r="D29" s="78" t="s">
        <v>55</v>
      </c>
      <c r="E29" s="79" t="s">
        <v>133</v>
      </c>
      <c r="F29" s="80" t="s">
        <v>137</v>
      </c>
      <c r="G29" s="81">
        <f>H29+I29</f>
        <v>35000</v>
      </c>
      <c r="H29" s="81">
        <v>35000</v>
      </c>
      <c r="I29" s="82"/>
      <c r="J29" s="83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s="85" customFormat="1" ht="69.75" customHeight="1" x14ac:dyDescent="0.25">
      <c r="A30" s="76" t="s">
        <v>56</v>
      </c>
      <c r="B30" s="39" t="s">
        <v>57</v>
      </c>
      <c r="C30" s="76" t="s">
        <v>58</v>
      </c>
      <c r="D30" s="78" t="s">
        <v>59</v>
      </c>
      <c r="E30" s="79" t="s">
        <v>134</v>
      </c>
      <c r="F30" s="80" t="s">
        <v>137</v>
      </c>
      <c r="G30" s="81">
        <f t="shared" ref="G30" si="2">H30+I30</f>
        <v>60000</v>
      </c>
      <c r="H30" s="83"/>
      <c r="I30" s="83">
        <v>60000</v>
      </c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s="85" customFormat="1" ht="94.5" customHeight="1" x14ac:dyDescent="0.25">
      <c r="A31" s="76" t="s">
        <v>78</v>
      </c>
      <c r="B31" s="39" t="s">
        <v>79</v>
      </c>
      <c r="C31" s="76" t="s">
        <v>80</v>
      </c>
      <c r="D31" s="78" t="s">
        <v>81</v>
      </c>
      <c r="E31" s="79" t="s">
        <v>135</v>
      </c>
      <c r="F31" s="80" t="s">
        <v>137</v>
      </c>
      <c r="G31" s="81">
        <f>H31</f>
        <v>50000</v>
      </c>
      <c r="H31" s="83">
        <v>50000</v>
      </c>
      <c r="I31" s="83"/>
      <c r="J31" s="83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s="88" customFormat="1" ht="45.75" customHeight="1" x14ac:dyDescent="0.3">
      <c r="A32" s="29" t="s">
        <v>110</v>
      </c>
      <c r="B32" s="124" t="s">
        <v>68</v>
      </c>
      <c r="C32" s="125"/>
      <c r="D32" s="125"/>
      <c r="E32" s="126"/>
      <c r="F32" s="73"/>
      <c r="G32" s="33">
        <f>SUM(G33:G37)</f>
        <v>575000</v>
      </c>
      <c r="H32" s="33">
        <f t="shared" ref="H32:J32" si="3">SUM(H33:H37)</f>
        <v>575000</v>
      </c>
      <c r="I32" s="33">
        <f t="shared" si="3"/>
        <v>0</v>
      </c>
      <c r="J32" s="33">
        <f t="shared" si="3"/>
        <v>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s="4" customFormat="1" ht="42.75" customHeight="1" x14ac:dyDescent="0.2">
      <c r="A33" s="59" t="s">
        <v>67</v>
      </c>
      <c r="B33" s="118" t="s">
        <v>68</v>
      </c>
      <c r="C33" s="119"/>
      <c r="D33" s="119"/>
      <c r="E33" s="120"/>
      <c r="F33" s="17"/>
      <c r="G33" s="24"/>
      <c r="H33" s="9"/>
      <c r="I33" s="36"/>
      <c r="J33" s="9"/>
    </row>
    <row r="34" spans="1:26" s="2" customFormat="1" ht="47.25" hidden="1" customHeight="1" x14ac:dyDescent="0.25">
      <c r="A34" s="23" t="s">
        <v>82</v>
      </c>
      <c r="B34" s="10" t="s">
        <v>32</v>
      </c>
      <c r="C34" s="23" t="s">
        <v>21</v>
      </c>
      <c r="D34" s="19" t="s">
        <v>45</v>
      </c>
      <c r="E34" s="8" t="s">
        <v>29</v>
      </c>
      <c r="F34" s="17"/>
      <c r="G34" s="24">
        <f t="shared" ref="G34:G35" si="4">H34+I34</f>
        <v>0</v>
      </c>
      <c r="H34" s="24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85" customFormat="1" ht="63.75" customHeight="1" x14ac:dyDescent="0.25">
      <c r="A35" s="39" t="s">
        <v>74</v>
      </c>
      <c r="B35" s="39" t="s">
        <v>75</v>
      </c>
      <c r="C35" s="39" t="s">
        <v>76</v>
      </c>
      <c r="D35" s="78" t="s">
        <v>77</v>
      </c>
      <c r="E35" s="90" t="s">
        <v>136</v>
      </c>
      <c r="F35" s="80" t="s">
        <v>137</v>
      </c>
      <c r="G35" s="81">
        <f t="shared" si="4"/>
        <v>150000</v>
      </c>
      <c r="H35" s="83">
        <v>150000</v>
      </c>
      <c r="I35" s="91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s="85" customFormat="1" ht="94.5" customHeight="1" x14ac:dyDescent="0.25">
      <c r="A36" s="41" t="s">
        <v>112</v>
      </c>
      <c r="B36" s="41" t="s">
        <v>113</v>
      </c>
      <c r="C36" s="41" t="s">
        <v>23</v>
      </c>
      <c r="D36" s="41" t="s">
        <v>114</v>
      </c>
      <c r="E36" s="92" t="s">
        <v>111</v>
      </c>
      <c r="F36" s="80" t="s">
        <v>137</v>
      </c>
      <c r="G36" s="71">
        <f>H36</f>
        <v>25000</v>
      </c>
      <c r="H36" s="42">
        <v>25000</v>
      </c>
      <c r="I36" s="42"/>
      <c r="J36" s="42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s="85" customFormat="1" ht="137.25" customHeight="1" x14ac:dyDescent="0.25">
      <c r="A37" s="76" t="s">
        <v>69</v>
      </c>
      <c r="B37" s="93" t="s">
        <v>36</v>
      </c>
      <c r="C37" s="76" t="s">
        <v>24</v>
      </c>
      <c r="D37" s="78" t="s">
        <v>49</v>
      </c>
      <c r="E37" s="79" t="s">
        <v>70</v>
      </c>
      <c r="F37" s="80" t="s">
        <v>137</v>
      </c>
      <c r="G37" s="81">
        <f>H37</f>
        <v>400000</v>
      </c>
      <c r="H37" s="81">
        <v>400000</v>
      </c>
      <c r="I37" s="82"/>
      <c r="J37" s="83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s="88" customFormat="1" ht="72.75" customHeight="1" x14ac:dyDescent="0.3">
      <c r="A38" s="29" t="s">
        <v>115</v>
      </c>
      <c r="B38" s="124" t="s">
        <v>118</v>
      </c>
      <c r="C38" s="125"/>
      <c r="D38" s="125"/>
      <c r="E38" s="126"/>
      <c r="F38" s="73"/>
      <c r="G38" s="33">
        <f>SUM(G39:G41)</f>
        <v>1803000</v>
      </c>
      <c r="H38" s="33">
        <f t="shared" ref="H38:J38" si="5">SUM(H39:H41)</f>
        <v>1803000</v>
      </c>
      <c r="I38" s="33">
        <f t="shared" si="5"/>
        <v>0</v>
      </c>
      <c r="J38" s="33">
        <f t="shared" si="5"/>
        <v>0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72.75" customHeight="1" x14ac:dyDescent="0.2">
      <c r="A39" s="59" t="s">
        <v>115</v>
      </c>
      <c r="B39" s="118" t="s">
        <v>118</v>
      </c>
      <c r="C39" s="119"/>
      <c r="D39" s="119"/>
      <c r="E39" s="120"/>
      <c r="F39" s="17"/>
      <c r="G39" s="24"/>
      <c r="H39" s="9"/>
      <c r="I39" s="36"/>
      <c r="J39" s="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85" customFormat="1" ht="179.25" customHeight="1" x14ac:dyDescent="0.25">
      <c r="A40" s="76" t="s">
        <v>116</v>
      </c>
      <c r="B40" s="77" t="s">
        <v>106</v>
      </c>
      <c r="C40" s="76" t="s">
        <v>32</v>
      </c>
      <c r="D40" s="78" t="s">
        <v>107</v>
      </c>
      <c r="E40" s="79" t="s">
        <v>128</v>
      </c>
      <c r="F40" s="80" t="s">
        <v>137</v>
      </c>
      <c r="G40" s="81">
        <f>H40</f>
        <v>470000</v>
      </c>
      <c r="H40" s="81">
        <v>470000</v>
      </c>
      <c r="I40" s="82">
        <f>J40</f>
        <v>0</v>
      </c>
      <c r="J40" s="83">
        <v>0</v>
      </c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85" customFormat="1" ht="99" customHeight="1" x14ac:dyDescent="0.25">
      <c r="A41" s="76" t="s">
        <v>117</v>
      </c>
      <c r="B41" s="39" t="s">
        <v>99</v>
      </c>
      <c r="C41" s="76" t="s">
        <v>100</v>
      </c>
      <c r="D41" s="78" t="s">
        <v>101</v>
      </c>
      <c r="E41" s="79" t="s">
        <v>128</v>
      </c>
      <c r="F41" s="80" t="s">
        <v>137</v>
      </c>
      <c r="G41" s="81">
        <f>H41</f>
        <v>1333000</v>
      </c>
      <c r="H41" s="81">
        <v>1333000</v>
      </c>
      <c r="I41" s="82">
        <f>J41</f>
        <v>0</v>
      </c>
      <c r="J41" s="83">
        <v>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ht="72.75" hidden="1" customHeight="1" x14ac:dyDescent="0.2">
      <c r="A42" s="23" t="s">
        <v>93</v>
      </c>
      <c r="B42" s="26" t="s">
        <v>94</v>
      </c>
      <c r="C42" s="23" t="s">
        <v>28</v>
      </c>
      <c r="D42" s="19" t="s">
        <v>95</v>
      </c>
      <c r="E42" s="8"/>
      <c r="F42" s="17" t="s">
        <v>96</v>
      </c>
      <c r="G42" s="24">
        <f>H42</f>
        <v>0</v>
      </c>
      <c r="H42" s="24">
        <v>0</v>
      </c>
      <c r="I42" s="36"/>
      <c r="J42" s="9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4" customFormat="1" ht="58.5" hidden="1" customHeight="1" x14ac:dyDescent="0.2">
      <c r="A43" s="29" t="s">
        <v>71</v>
      </c>
      <c r="B43" s="28"/>
      <c r="C43" s="29"/>
      <c r="D43" s="30" t="s">
        <v>72</v>
      </c>
      <c r="E43" s="31"/>
      <c r="F43" s="32"/>
      <c r="G43" s="66">
        <f>G45+G46+G47+G50+G48+G49</f>
        <v>0</v>
      </c>
      <c r="H43" s="33">
        <f>H45+H46+H47+H50+H48+H49</f>
        <v>0</v>
      </c>
      <c r="I43" s="34"/>
      <c r="J43" s="33"/>
    </row>
    <row r="44" spans="1:26" s="2" customFormat="1" ht="47.25" hidden="1" customHeight="1" x14ac:dyDescent="0.25">
      <c r="A44" s="23"/>
      <c r="B44" s="10"/>
      <c r="C44" s="23"/>
      <c r="D44" s="19"/>
      <c r="E44" s="8"/>
      <c r="F44" s="17"/>
      <c r="G44" s="24">
        <f>SUM(G11:G31)</f>
        <v>35745000</v>
      </c>
      <c r="H44" s="24"/>
      <c r="I44" s="9"/>
      <c r="J44" s="9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7" customFormat="1" ht="44.25" hidden="1" customHeight="1" x14ac:dyDescent="0.25">
      <c r="A45" s="39"/>
      <c r="B45" s="39"/>
      <c r="C45" s="39"/>
      <c r="D45" s="39"/>
      <c r="E45" s="8"/>
      <c r="F45" s="17"/>
      <c r="G45" s="67"/>
      <c r="H45" s="40"/>
      <c r="I45" s="40"/>
      <c r="J45" s="40"/>
    </row>
    <row r="46" spans="1:26" s="7" customFormat="1" ht="44.25" hidden="1" customHeight="1" x14ac:dyDescent="0.25">
      <c r="A46" s="39"/>
      <c r="B46" s="39"/>
      <c r="C46" s="39"/>
      <c r="D46" s="39"/>
      <c r="E46" s="13"/>
      <c r="F46" s="17"/>
      <c r="G46" s="67"/>
      <c r="H46" s="40"/>
      <c r="I46" s="40"/>
      <c r="J46" s="40"/>
    </row>
    <row r="47" spans="1:26" s="7" customFormat="1" ht="78" hidden="1" customHeight="1" x14ac:dyDescent="0.25">
      <c r="A47" s="39"/>
      <c r="B47" s="39"/>
      <c r="C47" s="39"/>
      <c r="D47" s="39"/>
      <c r="E47" s="8"/>
      <c r="F47" s="17"/>
      <c r="G47" s="67"/>
      <c r="H47" s="40"/>
      <c r="I47" s="40"/>
      <c r="J47" s="40"/>
    </row>
    <row r="48" spans="1:26" s="7" customFormat="1" ht="65.25" hidden="1" customHeight="1" x14ac:dyDescent="0.25">
      <c r="A48" s="39"/>
      <c r="B48" s="39"/>
      <c r="C48" s="39"/>
      <c r="D48" s="39"/>
      <c r="E48" s="8"/>
      <c r="F48" s="17"/>
      <c r="G48" s="67"/>
      <c r="H48" s="40"/>
      <c r="I48" s="40"/>
      <c r="J48" s="40"/>
    </row>
    <row r="49" spans="1:26" s="7" customFormat="1" ht="60.75" hidden="1" customHeight="1" x14ac:dyDescent="0.25">
      <c r="A49" s="39"/>
      <c r="B49" s="39"/>
      <c r="C49" s="39"/>
      <c r="D49" s="39"/>
      <c r="E49" s="13"/>
      <c r="F49" s="17"/>
      <c r="G49" s="67"/>
      <c r="H49" s="40"/>
      <c r="I49" s="40"/>
      <c r="J49" s="40"/>
    </row>
    <row r="50" spans="1:26" s="2" customFormat="1" ht="60" hidden="1" customHeight="1" x14ac:dyDescent="0.25">
      <c r="A50" s="11"/>
      <c r="B50" s="11"/>
      <c r="C50" s="11"/>
      <c r="D50" s="12"/>
      <c r="E50" s="13"/>
      <c r="F50" s="17"/>
      <c r="G50" s="67"/>
      <c r="H50" s="40"/>
      <c r="I50" s="37"/>
      <c r="J50" s="9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18" customFormat="1" ht="44.25" hidden="1" customHeight="1" x14ac:dyDescent="0.25">
      <c r="A51" s="25" t="s">
        <v>71</v>
      </c>
      <c r="B51" s="25"/>
      <c r="C51" s="25"/>
      <c r="D51" s="25" t="s">
        <v>72</v>
      </c>
      <c r="E51" s="25"/>
      <c r="F51" s="25"/>
      <c r="G51" s="68">
        <f t="shared" ref="G51:G53" si="6">H51</f>
        <v>0</v>
      </c>
      <c r="H51" s="27">
        <f>H52+H53+H54+H55</f>
        <v>0</v>
      </c>
      <c r="I51" s="27">
        <f>I53+I54+I55</f>
        <v>0</v>
      </c>
      <c r="J51" s="27">
        <f>J53+J54+J55</f>
        <v>0</v>
      </c>
    </row>
    <row r="52" spans="1:26" s="7" customFormat="1" ht="44.25" hidden="1" customHeight="1" x14ac:dyDescent="0.25">
      <c r="A52" s="39" t="s">
        <v>87</v>
      </c>
      <c r="B52" s="39" t="s">
        <v>88</v>
      </c>
      <c r="C52" s="39" t="s">
        <v>10</v>
      </c>
      <c r="D52" s="39" t="s">
        <v>89</v>
      </c>
      <c r="E52" s="8" t="s">
        <v>30</v>
      </c>
      <c r="F52" s="17"/>
      <c r="G52" s="67">
        <f t="shared" si="6"/>
        <v>0</v>
      </c>
      <c r="H52" s="40">
        <v>0</v>
      </c>
      <c r="I52" s="40"/>
      <c r="J52" s="40"/>
    </row>
    <row r="53" spans="1:26" s="2" customFormat="1" ht="60" hidden="1" customHeight="1" x14ac:dyDescent="0.25">
      <c r="A53" s="11" t="s">
        <v>61</v>
      </c>
      <c r="B53" s="11" t="s">
        <v>62</v>
      </c>
      <c r="C53" s="11" t="s">
        <v>10</v>
      </c>
      <c r="D53" s="12" t="s">
        <v>63</v>
      </c>
      <c r="E53" s="13" t="s">
        <v>64</v>
      </c>
      <c r="F53" s="15"/>
      <c r="G53" s="24">
        <f t="shared" si="6"/>
        <v>0</v>
      </c>
      <c r="H53" s="9">
        <v>0</v>
      </c>
      <c r="I53" s="37"/>
      <c r="J53" s="9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2" customFormat="1" ht="60" hidden="1" customHeight="1" x14ac:dyDescent="0.25">
      <c r="A54" s="11" t="s">
        <v>61</v>
      </c>
      <c r="B54" s="11" t="s">
        <v>62</v>
      </c>
      <c r="C54" s="11" t="s">
        <v>10</v>
      </c>
      <c r="D54" s="12" t="s">
        <v>63</v>
      </c>
      <c r="E54" s="13" t="s">
        <v>65</v>
      </c>
      <c r="F54" s="15"/>
      <c r="G54" s="24">
        <f t="shared" ref="G54" si="7">H54+I54</f>
        <v>0</v>
      </c>
      <c r="H54" s="9">
        <v>0</v>
      </c>
      <c r="I54" s="37"/>
      <c r="J54" s="9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s="2" customFormat="1" ht="33.75" hidden="1" customHeight="1" x14ac:dyDescent="0.25">
      <c r="A55" s="11" t="s">
        <v>61</v>
      </c>
      <c r="B55" s="11" t="s">
        <v>62</v>
      </c>
      <c r="C55" s="11" t="s">
        <v>10</v>
      </c>
      <c r="D55" s="12" t="s">
        <v>63</v>
      </c>
      <c r="E55" s="13" t="s">
        <v>90</v>
      </c>
      <c r="F55" s="15"/>
      <c r="G55" s="24">
        <f>H55</f>
        <v>0</v>
      </c>
      <c r="H55" s="9">
        <v>0</v>
      </c>
      <c r="I55" s="37"/>
      <c r="J55" s="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2" customFormat="1" ht="31.5" customHeight="1" x14ac:dyDescent="0.25">
      <c r="A56" s="94" t="s">
        <v>98</v>
      </c>
      <c r="B56" s="95"/>
      <c r="C56" s="95"/>
      <c r="D56" s="95"/>
      <c r="E56" s="95"/>
      <c r="F56" s="95"/>
      <c r="G56" s="33">
        <f>G11+G32+G38</f>
        <v>20250500</v>
      </c>
      <c r="H56" s="33">
        <f t="shared" ref="H56:J56" si="8">H11+H32+H38</f>
        <v>20190500</v>
      </c>
      <c r="I56" s="33">
        <f t="shared" si="8"/>
        <v>60000</v>
      </c>
      <c r="J56" s="33">
        <f t="shared" si="8"/>
        <v>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D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5">
      <c r="D58" s="3"/>
      <c r="I58" s="3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5">
      <c r="D59" s="3"/>
      <c r="G59" s="70"/>
      <c r="H59" s="45"/>
      <c r="I59" s="45"/>
      <c r="J59" s="4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5">
      <c r="D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D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D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D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D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 x14ac:dyDescent="0.25">
      <c r="D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3"/>
    </row>
    <row r="67" spans="4:26" x14ac:dyDescent="0.25">
      <c r="D67" s="3"/>
    </row>
    <row r="68" spans="4:26" x14ac:dyDescent="0.25">
      <c r="D68" s="3"/>
    </row>
    <row r="69" spans="4:26" x14ac:dyDescent="0.25">
      <c r="D69" s="3"/>
    </row>
    <row r="70" spans="4:26" x14ac:dyDescent="0.25">
      <c r="D70" s="3"/>
    </row>
    <row r="71" spans="4:26" x14ac:dyDescent="0.25">
      <c r="D71" s="3"/>
    </row>
    <row r="72" spans="4:26" x14ac:dyDescent="0.25">
      <c r="D72" s="3"/>
    </row>
    <row r="73" spans="4:26" x14ac:dyDescent="0.25">
      <c r="D73" s="3"/>
    </row>
    <row r="74" spans="4:26" x14ac:dyDescent="0.25">
      <c r="D74" s="3"/>
    </row>
  </sheetData>
  <mergeCells count="23">
    <mergeCell ref="B33:E33"/>
    <mergeCell ref="B38:E38"/>
    <mergeCell ref="H4:J5"/>
    <mergeCell ref="B11:E11"/>
    <mergeCell ref="H2:J2"/>
    <mergeCell ref="H3:J3"/>
    <mergeCell ref="B32:E32"/>
    <mergeCell ref="A56:F56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39:E39"/>
    <mergeCell ref="A7:B7"/>
    <mergeCell ref="B12:D12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Лист3</vt:lpstr>
      <vt:lpstr>Лист3!Область_друку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Fin_Iruna</cp:lastModifiedBy>
  <cp:lastPrinted>2024-12-12T08:25:21Z</cp:lastPrinted>
  <dcterms:created xsi:type="dcterms:W3CDTF">2006-03-01T06:56:57Z</dcterms:created>
  <dcterms:modified xsi:type="dcterms:W3CDTF">2025-03-31T11:39:58Z</dcterms:modified>
</cp:coreProperties>
</file>